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emo/Desktop/"/>
    </mc:Choice>
  </mc:AlternateContent>
  <xr:revisionPtr revIDLastSave="0" documentId="13_ncr:1_{0196560A-DDE6-A246-8F8E-0F10CA7B85BD}" xr6:coauthVersionLast="45" xr6:coauthVersionMax="45" xr10:uidLastSave="{00000000-0000-0000-0000-000000000000}"/>
  <bookViews>
    <workbookView xWindow="7220" yWindow="460" windowWidth="24900" windowHeight="11540" xr2:uid="{00000000-000D-0000-FFFF-FFFF00000000}"/>
  </bookViews>
  <sheets>
    <sheet name="Sheet1" sheetId="1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87" i="1" l="1"/>
  <c r="C287" i="1"/>
  <c r="I173" i="1" l="1"/>
  <c r="I2" i="1" l="1"/>
  <c r="I4" i="1" l="1"/>
  <c r="I5" i="1"/>
  <c r="I8" i="1"/>
  <c r="I9" i="1"/>
  <c r="I11" i="1"/>
  <c r="I12" i="1"/>
  <c r="I14" i="1"/>
  <c r="I15" i="1"/>
  <c r="I16" i="1"/>
  <c r="I17" i="1"/>
  <c r="I19" i="1"/>
  <c r="I21" i="1"/>
  <c r="I23" i="1"/>
  <c r="I24" i="1"/>
  <c r="I25" i="1"/>
  <c r="I26" i="1"/>
  <c r="I27" i="1"/>
  <c r="I29" i="1"/>
  <c r="I30" i="1"/>
  <c r="I31" i="1"/>
  <c r="I32" i="1"/>
  <c r="I33" i="1"/>
  <c r="I35" i="1"/>
  <c r="I36" i="1"/>
  <c r="I37" i="1"/>
  <c r="I39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0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3" i="1"/>
  <c r="E282" i="1"/>
  <c r="G282" i="1"/>
  <c r="C282" i="1"/>
  <c r="G281" i="1"/>
  <c r="C281" i="1"/>
  <c r="C288" i="1" s="1"/>
  <c r="D284" i="1" l="1"/>
  <c r="E133" i="1"/>
  <c r="I133" i="1" l="1"/>
  <c r="E281" i="1"/>
  <c r="D283" i="1" l="1"/>
  <c r="E2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00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nur zeitweise verfügbar</t>
        </r>
      </text>
    </comment>
    <comment ref="C102" authorId="0" shapeId="0" xr:uid="{00000000-0006-0000-00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Château La Calisse rosé</t>
        </r>
      </text>
    </comment>
    <comment ref="C136" authorId="0" shapeId="0" xr:uid="{00000000-0006-0000-00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2019 Château La Calisse blanc</t>
        </r>
      </text>
    </comment>
    <comment ref="C157" authorId="0" shapeId="0" xr:uid="{00000000-0006-0000-00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M2 fällt weg</t>
        </r>
      </text>
    </comment>
    <comment ref="C236" authorId="0" shapeId="0" xr:uid="{00000000-0006-0000-00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nur zeitweise erhältlich </t>
        </r>
      </text>
    </comment>
    <comment ref="C264" authorId="0" shapeId="0" xr:uid="{00000000-0006-0000-00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wird nicht mehr produziert</t>
        </r>
      </text>
    </comment>
  </commentList>
</comments>
</file>

<file path=xl/sharedStrings.xml><?xml version="1.0" encoding="utf-8"?>
<sst xmlns="http://schemas.openxmlformats.org/spreadsheetml/2006/main" count="669" uniqueCount="364">
  <si>
    <t xml:space="preserve">Champanel Grand Cru </t>
  </si>
  <si>
    <t>70 cl</t>
  </si>
  <si>
    <t>2018  Probierpaket</t>
    <phoneticPr fontId="3" type="noConversion"/>
  </si>
  <si>
    <t>2019 Probierpaket</t>
    <phoneticPr fontId="3" type="noConversion"/>
  </si>
  <si>
    <t>Chardonnay Gantenbein - ARTIKEL OHNE</t>
  </si>
  <si>
    <t>Riesling Kamptal (vormals Riesling Langenlois</t>
  </si>
  <si>
    <t>SO2 Free Garnacha Blanca (ohne</t>
  </si>
  <si>
    <t>Valdobbiadene Prosecco Superiore Tenuta Collagù</t>
  </si>
  <si>
    <t>Champagne Cuvée Assemblée Brut  Champagne</t>
  </si>
  <si>
    <t xml:space="preserve">Champagne Cuvée Assemblée Brut, Chopine </t>
  </si>
  <si>
    <t>Crémant de Bourgogne  Crémant de Bourgogne</t>
  </si>
  <si>
    <t>Rully 1er Cru Meix Caillet Monopole 2015</t>
  </si>
  <si>
    <t>Côte de Nuits-Villages "Réserve de la Comtesse"</t>
  </si>
  <si>
    <t>MR 2014 Málaga DO  Compañía de Vinos Telmo</t>
  </si>
  <si>
    <t>Riesling Trocken Gantenbein - ARTIKEL OHNE</t>
  </si>
  <si>
    <t>Remelluri Reserva, Doppelmagnum 2009 Rioja</t>
  </si>
  <si>
    <t>300 cl</t>
  </si>
  <si>
    <t>500 cl</t>
  </si>
  <si>
    <t>As Caborcas 2016 Valdeorras DO  Compañía de</t>
  </si>
  <si>
    <t>Prosecco Spumante Extra Dry  Prosecco DOC</t>
  </si>
  <si>
    <t>Prosecco Frizzante col fondo  Prosecco DOC</t>
  </si>
  <si>
    <t>Bordeaux Supérieur, Magnum 2016 Bordeaux</t>
  </si>
  <si>
    <t>Garnacha Monastrell (vormals Efe</t>
  </si>
  <si>
    <t>Grain Pinot Chamoson</t>
  </si>
  <si>
    <t>Artikel</t>
  </si>
  <si>
    <t>Abfüllung</t>
  </si>
  <si>
    <t>50 cl</t>
  </si>
  <si>
    <t>Valpolicella Classico Superiore Tenuta Fraune</t>
  </si>
  <si>
    <t>Amarone della Valpolicella Monte Tabor, Magnum</t>
  </si>
  <si>
    <t>150 cl</t>
  </si>
  <si>
    <t>100 cl</t>
  </si>
  <si>
    <t>75 cl</t>
  </si>
  <si>
    <t>Grain Pinot Charrat</t>
  </si>
  <si>
    <t>Grain Cinq 2016 Valais AOC  Domaine Chappaz</t>
  </si>
  <si>
    <t>Grain Nature Champ Dury (ohne Schwefelzugabe)</t>
  </si>
  <si>
    <t>Total Flaschen</t>
    <phoneticPr fontId="3" type="noConversion"/>
  </si>
  <si>
    <t>Total Flaschen Top Ten</t>
    <phoneticPr fontId="3" type="noConversion"/>
  </si>
  <si>
    <t>37.5 cl</t>
  </si>
  <si>
    <t xml:space="preserve">L'initié Chasselas Nature La Côte AOC </t>
  </si>
  <si>
    <t xml:space="preserve">75 cl </t>
  </si>
  <si>
    <t>2020 Probierpaket</t>
  </si>
  <si>
    <t xml:space="preserve">Basa Rueda DO </t>
  </si>
  <si>
    <t>Piqueras Old Vines Garnacha Almansa DO</t>
  </si>
  <si>
    <t>Il Nero (vormals Nero d'Avola)  Vino rosso</t>
  </si>
  <si>
    <t>Tempranillo Monastrell  Valencia DOP</t>
  </si>
  <si>
    <t>Just Fucking Good Wine red  Valencia DOP</t>
  </si>
  <si>
    <t>Terzo Sogno  Sicilia Nero d'Avola DOC</t>
  </si>
  <si>
    <t>Dehesa Gago  Toro DO  Compañía de Vinos</t>
  </si>
  <si>
    <t>Alves Vieira Reserva  Alentejano IGP</t>
  </si>
  <si>
    <t>Remelluri Reserva  Rioja DOCa  La Granja</t>
  </si>
  <si>
    <t>Bordeaux Supérieur  Bordeaux Supérieur</t>
  </si>
  <si>
    <t>Just Fucking Good Wine white Valencia DOP</t>
  </si>
  <si>
    <t>Alves Vieira branco Alentejano IGP</t>
  </si>
  <si>
    <t>Generación 76 Tempranillo  Bajo Aragón IGP</t>
  </si>
  <si>
    <t>Gago Toro DO  Compañía de Vinos Telmo</t>
  </si>
  <si>
    <t>Corriente  Rioja DOCa  Compañía de Vinos</t>
  </si>
  <si>
    <t xml:space="preserve">Bourgogne Pinot Noir Le Président </t>
  </si>
  <si>
    <t>Bordeaux Rouge  Bordeaux Rouge AOP</t>
  </si>
  <si>
    <t xml:space="preserve">Quinta da Esteveira (vormals Penha d'Aia) </t>
  </si>
  <si>
    <t>Generación 73 Garnacha Bajo Aragón IGP</t>
  </si>
  <si>
    <t xml:space="preserve">Bourgogne Chardonnay La Présidente </t>
  </si>
  <si>
    <t>Zacinto  Puglia IGT biologisch Masseria</t>
  </si>
  <si>
    <t>Blaufränkisch Leithaberg  Leithaberg DAC</t>
  </si>
  <si>
    <t xml:space="preserve">Gemischter Satz mit Achtung </t>
  </si>
  <si>
    <t>Piqueras Wild Fermented Verdejo Almansa</t>
  </si>
  <si>
    <t xml:space="preserve">Gaba do Xil Godello  Valdeorras DO </t>
  </si>
  <si>
    <t xml:space="preserve">Gaba do Xil Mencia  Valdeorras DO </t>
  </si>
  <si>
    <t>L'Ecuyer de Couronneau Bordeaux Supérieur</t>
  </si>
  <si>
    <t>Los Losares Pie Franco Almansa DO</t>
  </si>
  <si>
    <t>Monastrell (vormals Efe Monastrell)  Valencia</t>
  </si>
  <si>
    <t>Ripasso Valpolicella Monte Tabor Valpolicella</t>
  </si>
  <si>
    <t>La Solana  Catalunya DO biologisch Pla de</t>
  </si>
  <si>
    <t>Al Muvedre Alicante DO  Compañía de Vinos</t>
  </si>
  <si>
    <t>Cuvée Pierre de Cartier  Bordeaux Supérieur</t>
  </si>
  <si>
    <t>Barbera d’Asti  Barbera d'Asti DOCG</t>
  </si>
  <si>
    <t>Chianti Classico Le Cinciole  Chianti Classico</t>
  </si>
  <si>
    <t>Secondo Sogno Montepulciano d'Abruzzo</t>
  </si>
  <si>
    <t xml:space="preserve">Barbera La Zerba  Colli Tortonesi DOC </t>
  </si>
  <si>
    <t>Zweigelt Mitterjoch Qualitätswein aus</t>
  </si>
  <si>
    <t>Lindes de Remelluri  Rioja DOCa  La Granja</t>
  </si>
  <si>
    <t>"Pinot Noir klassisch"  Zürich AOC biologisch</t>
  </si>
  <si>
    <t>Adrians Riesling-Sylvaner  Schinznach</t>
  </si>
  <si>
    <t>Les Grés Languedoc Grés de Montpellier</t>
  </si>
  <si>
    <t>Paul Mas rouge 1892  Pays d'Oc IGP</t>
  </si>
  <si>
    <t xml:space="preserve">Monastrell rose (vormals Efe Rosado) </t>
  </si>
  <si>
    <t>Bordeaux blanc  Bordeaux Blanc AOP</t>
  </si>
  <si>
    <t>Nebbiolo Langhe Langhe Nebbiolo DOC</t>
  </si>
  <si>
    <t>Pegaso Zeta  Vino de la Tierra de Castilla y</t>
  </si>
  <si>
    <t>Dolcetto d'Alba  Dolcetto d'Alba DOC</t>
  </si>
  <si>
    <t>Terrasses du Larzac  Terrasses du Larzac</t>
  </si>
  <si>
    <t>Chianti Colli Senesi  Chianti Colli Senesi</t>
  </si>
  <si>
    <t>Bordeaux Supérieur, Chopine  Bordeaux</t>
  </si>
  <si>
    <t>Pinot Noir  Valais AOC  Cave du Rhodan</t>
  </si>
  <si>
    <t>Adrians Pinot Noir  Schinznach Aargau AOC</t>
  </si>
  <si>
    <t>Patricia Ortelli rosé  Coteaux Varois en</t>
  </si>
  <si>
    <t>Barbera d’Asti, Chopine Barbera d'Asti</t>
  </si>
  <si>
    <t>Vin du Midi  Vin de Pays des Monts de la</t>
  </si>
  <si>
    <t>Fendant La Liaudisaz  Valais AOC  Domaine</t>
  </si>
  <si>
    <t>Dôle La Liaudisaz Valais AOC  Domaine</t>
  </si>
  <si>
    <t>Johannisberg Valais AOC  Cave du Rhodan</t>
  </si>
  <si>
    <t>Malanser Blauburgunder Graubünden AOC</t>
  </si>
  <si>
    <t>Solaris  Zürich AOC Demeter Staatskellerei</t>
  </si>
  <si>
    <t>Barbera d’Asti superiore Gustin  Barbera</t>
  </si>
  <si>
    <t>1771  Valencia DO  Casa Los</t>
  </si>
  <si>
    <t>"Rote Puur" (ohne Schwefelzugabe) Zürich</t>
  </si>
  <si>
    <t>Pinot grigio  Pinot grigio delle Venezie DOC</t>
  </si>
  <si>
    <t>Pinot grigio Tenuta Civranetta  Venezia DOC</t>
  </si>
  <si>
    <t>Valpolicella Monte Tabor Valpolicella DOC</t>
  </si>
  <si>
    <t>Centosassi  Puglia IGP Amastuola</t>
  </si>
  <si>
    <t xml:space="preserve">"Stotzige Cheib"  Zürich AOC </t>
  </si>
  <si>
    <t xml:space="preserve">Finca Vasallo Bajo Aragón IGP </t>
  </si>
  <si>
    <t xml:space="preserve">Grande Reserva  Douro DOC </t>
  </si>
  <si>
    <t xml:space="preserve">Riesling Sylvaner  Genève AOC </t>
  </si>
  <si>
    <t xml:space="preserve">SO2 Free Garnacha (ohne Schwefelzugabe) </t>
  </si>
  <si>
    <t>Les Terrasses  Languedoc AOC</t>
  </si>
  <si>
    <t>Langhe Nebbiolo Filari Corti  Langhe DOC</t>
  </si>
  <si>
    <t>Barbera d'Asti Rouvè  Barbera d'Asti</t>
  </si>
  <si>
    <t xml:space="preserve">Sauvignon blanc  Zürichsee AOC </t>
  </si>
  <si>
    <t xml:space="preserve">Riesling Lenz Kamptal DAC </t>
  </si>
  <si>
    <t>Le Chapitre Grand Cru  La Côte AOC</t>
  </si>
  <si>
    <t>Grüner Veltliner Kamptal  Kamptal DAC</t>
  </si>
  <si>
    <t>Efe Monastrell-Tempranillo  Valencia DO</t>
  </si>
  <si>
    <t>Paul Mas blanc 1892  Pays d'Oc IGP</t>
  </si>
  <si>
    <t>Petite Arvine  Valais AOC  Cave du Rhodan</t>
  </si>
  <si>
    <t>Moscato d’Asti San Gròd Moscato d'Asti</t>
  </si>
  <si>
    <t xml:space="preserve">Dôle La Liaudisaz, Chopine  Valais AOC </t>
  </si>
  <si>
    <t>Pago la Jara  Toro DO  Compañía de Vinos</t>
  </si>
  <si>
    <t>Mâle  Languedoc Grés de Montpellier AOC</t>
  </si>
  <si>
    <t>Patricia Ortelli rouge  Coteaux Varois en</t>
  </si>
  <si>
    <t>Rosé des copains  Valais AOC  Domaine</t>
  </si>
  <si>
    <t>Remelluri Reserva, Chopine  Rioja DOCa  La</t>
  </si>
  <si>
    <t xml:space="preserve">Barbera d’Asti superiore Gustin, Chopine </t>
  </si>
  <si>
    <t xml:space="preserve"> Viognier Verdil  Valencia DOP </t>
  </si>
  <si>
    <t xml:space="preserve">"zwei Flüss rot"  Zürich AOC </t>
  </si>
  <si>
    <t xml:space="preserve">"zwei Flüss rot" Zürich AOC </t>
  </si>
  <si>
    <t xml:space="preserve">Grüner Veltliner Lois  Kamptal DAC </t>
  </si>
  <si>
    <t xml:space="preserve">Neuchâtel blanc Neuchâtel AOC  </t>
  </si>
  <si>
    <t>Canale  Alpi Retiche IGT</t>
  </si>
  <si>
    <t xml:space="preserve">Brut Rosé  Österreichischer Sekt g.U. </t>
  </si>
  <si>
    <t xml:space="preserve">Räuschling Herrliberg </t>
  </si>
  <si>
    <t>Naturel (ohne Schwefelzugabe) Valencia DO</t>
  </si>
  <si>
    <t>Camalaione  Toscana IGT  Le Cinciole</t>
  </si>
  <si>
    <t>Sertola  Valtellina DOCG  Fratelli Triacca</t>
  </si>
  <si>
    <t xml:space="preserve">Timorasso La Zerba Colli Tortonesi DOC </t>
  </si>
  <si>
    <t>Matallana Ribera del Duero DO  Compañía</t>
  </si>
  <si>
    <t>Valdecastro  Bajo Aragón IGP</t>
  </si>
  <si>
    <t>Caliza 2017 Valencia DO  Casa Los</t>
  </si>
  <si>
    <t>Santa Perpetua  Terrazze Retiche di Sondrio</t>
  </si>
  <si>
    <t xml:space="preserve">Mountain Blanco  Sierras de Málaga DO </t>
  </si>
  <si>
    <t>Pinot Blanc Qualitätswein aus Österreich</t>
  </si>
  <si>
    <t>Dôle Salgesch Valais AOC  Cave du Rhodan</t>
  </si>
  <si>
    <t>Cinciorosso Toscana IGT  Le Cinciole</t>
  </si>
  <si>
    <t>Châteauneuf-du-Pape Châteauneuf-du-Pape</t>
  </si>
  <si>
    <t>Adrians Blanc de Noirs  Oberflachs Aargau</t>
  </si>
  <si>
    <t>Dézaley Grand Cru  Dézaley Grand Cru AOC</t>
  </si>
  <si>
    <t>Humagne Rouge  Valais AOC  Cave du</t>
  </si>
  <si>
    <t>Le Quart Chapeau  Bourgogne Côte</t>
  </si>
  <si>
    <t>Adrians Création Noire Schinznach Aargau</t>
  </si>
  <si>
    <t>Sauvignon Blanc Guani Piemont DOC</t>
  </si>
  <si>
    <t>Les Garigoles Terrasses du Larzac AOP</t>
  </si>
  <si>
    <t>Do ut des Toscana IGT  Carpineta</t>
  </si>
  <si>
    <t>Remelluri Reserva Rioja DOCa  La Granja</t>
  </si>
  <si>
    <t xml:space="preserve">Granja Remelluri Gran Reserva  Rioja DOCa </t>
  </si>
  <si>
    <t>Remelluri Blanco  Rioja DOCa  La</t>
  </si>
  <si>
    <t>Rubificado  Valencia DO  Casa Los</t>
  </si>
  <si>
    <t>Dôle Salgesch  Valais AOC  Cave du Rhodan</t>
  </si>
  <si>
    <t>Oxhoft  Qualitätswein aus Österreich</t>
  </si>
  <si>
    <t>Muskateller mit Achtung Österreichischer</t>
  </si>
  <si>
    <t>Terraferma Ticino DOC  Christian</t>
  </si>
  <si>
    <t>Grüner Veltliner mit Achtung  Österreichischer</t>
  </si>
  <si>
    <t xml:space="preserve">Grain Pinot Les Dahrres Valais AOC </t>
  </si>
  <si>
    <t>Monthelie 1er Cru Sur la Velle  Bourgogne</t>
  </si>
  <si>
    <t>Brachetto Piemont DOC Fratelli</t>
  </si>
  <si>
    <t>Grain Arvine de Fully Valais AOC  Domaine</t>
  </si>
  <si>
    <t>Altesse Nature (ohne Schwefelzugabe) La</t>
  </si>
  <si>
    <t>Orizzonte Ticino DOC Christian</t>
  </si>
  <si>
    <t xml:space="preserve">Tracce di Sassi   Svizzera Italiana IGT </t>
  </si>
  <si>
    <t>El Tinto  Tierra de Castilla IGP R. F.</t>
  </si>
  <si>
    <t>Ultimo Sogno  Puglia IGT Cantine</t>
  </si>
  <si>
    <t>Pla de Morei  Catalunya DO Pla de</t>
  </si>
  <si>
    <t>Gamay  Genève AOC  Lucienne</t>
  </si>
  <si>
    <t xml:space="preserve">Haut-Attilon  Méditerranée IGP </t>
  </si>
  <si>
    <t>Alves Vieira tinto  Alentejano IGP</t>
  </si>
  <si>
    <t xml:space="preserve">Roter Lenz  Schweizer Landwein </t>
  </si>
  <si>
    <t xml:space="preserve">Bordeaux Blanc  Bordeaux AOC </t>
  </si>
  <si>
    <t>Weisser Lenz  Schweizer Landwein</t>
  </si>
  <si>
    <t>Pinot Noir  Zürichsee AOC Turmgut</t>
  </si>
  <si>
    <t>Primo Sogno  Marche IGT  Cantine</t>
  </si>
  <si>
    <t xml:space="preserve">Riesling  Rheinhessen QbA </t>
  </si>
  <si>
    <t>La Solana  Catalunya DO  Pla de</t>
  </si>
  <si>
    <t xml:space="preserve">Sogno Bianco  Terre Siciliane IGT </t>
  </si>
  <si>
    <t>Chasselas  Genève AOC  Lucienne</t>
  </si>
  <si>
    <t xml:space="preserve">Haut-Attilon Méditerranée IGP </t>
  </si>
  <si>
    <t xml:space="preserve">Il Rosato  Terre di Chieti IGT </t>
  </si>
  <si>
    <t xml:space="preserve">Sogno Rosato  Terre di Chieti IGT </t>
  </si>
  <si>
    <t xml:space="preserve">Gazur  Ribera del Duero DO </t>
  </si>
  <si>
    <t xml:space="preserve">Rosa Lenz  Schweizer Landwein </t>
  </si>
  <si>
    <t>Lamarossa  Puglia IGP  Amastuola</t>
  </si>
  <si>
    <t xml:space="preserve">Blanc de Trilogía  Valencia DO </t>
  </si>
  <si>
    <t xml:space="preserve">Chardonnay  Méditerranée IGP </t>
  </si>
  <si>
    <t xml:space="preserve">Prosecco Frizzante  Prosecco DOC </t>
  </si>
  <si>
    <t>Mas de Aranda  Bajo Aragón IGP</t>
  </si>
  <si>
    <t>Selvato Puglia IGP  Colli della</t>
  </si>
  <si>
    <t>Gavi  Gavi DOCG Tenuta San</t>
  </si>
  <si>
    <t xml:space="preserve">"zwei wiissi Beeri"  Zürich AOC </t>
  </si>
  <si>
    <t>Rosado Monastrell  Valencia DO  Casa</t>
  </si>
  <si>
    <t xml:space="preserve">"Sand ond Lehm"  Zürich AOC </t>
  </si>
  <si>
    <t>LZ Rioja DOCa  Compañía de</t>
  </si>
  <si>
    <t>Xarel-lo  Penedès DO Pla de Morei</t>
  </si>
  <si>
    <t xml:space="preserve">Bianco Salento Salento IGP </t>
  </si>
  <si>
    <t>Non filtré Neuchâtel AOC  Christian</t>
  </si>
  <si>
    <t xml:space="preserve">"zwei Flüss wiis"  Zürich AOC </t>
  </si>
  <si>
    <t>Nero  Monferrato DOC  Tenuta San</t>
  </si>
  <si>
    <t>Primitivo Puglia IGP  Amastuola</t>
  </si>
  <si>
    <t>Tufjano Puglia IGP Colli della</t>
  </si>
  <si>
    <t>Gavi Gavi DOCG  Tenuta San</t>
  </si>
  <si>
    <t>El Llupià Penedès DO  Pla de</t>
  </si>
  <si>
    <t>Bellavita  Monferrato DOC Tenuta</t>
  </si>
  <si>
    <t>Federweiss  Zürich AOC  Turmgut</t>
  </si>
  <si>
    <t>Dolomitas  Valencia DO  Casa Los</t>
  </si>
  <si>
    <t>Erbàceo  Puglia IGP  Colli della</t>
  </si>
  <si>
    <t xml:space="preserve">Gavi Il Mandorlo Gavi DOCG </t>
  </si>
  <si>
    <t xml:space="preserve">Riesling Sylvaner  Zürich AOC </t>
  </si>
  <si>
    <t>Barolo  Barolo DOCG Brezza</t>
  </si>
  <si>
    <t>Ruländer mit Achtung  Österreichischer</t>
  </si>
  <si>
    <t xml:space="preserve">Tracce di Sassi  Svizzera Italiana IGT </t>
  </si>
  <si>
    <t xml:space="preserve">Fendant "Coteaux de Plamont"  Valais AOC </t>
  </si>
  <si>
    <t>Grain Mariage Valais AOC  Domaine</t>
  </si>
  <si>
    <t>Château La Calisse Terres Coteaux Varois en</t>
  </si>
  <si>
    <t>Syrah  La Côte AOC  Domaine Henri Cruchon</t>
  </si>
  <si>
    <t>Pinot Noir Dechant  Qualitätswein aus</t>
  </si>
  <si>
    <t>Conte di Luna  Svizzera Italiana IGT  Werner</t>
  </si>
  <si>
    <t>Porto Finest Reserve   Porto DOC  Casal</t>
  </si>
  <si>
    <t>Givry 1er Cru le Paradis  Givry 1er Cru AOC</t>
  </si>
  <si>
    <t xml:space="preserve">Rose des copains, Chopine  Valais AOC </t>
  </si>
  <si>
    <t>Nihilo (ohne Schwefelzugabe)  La Côte AOC</t>
  </si>
  <si>
    <t>Brigid Pinot Blanc  Landwein aus Österreich</t>
  </si>
  <si>
    <t xml:space="preserve">Grain Ermitage Président Troillet Valais AOC </t>
  </si>
  <si>
    <t>Cuvée Arboussas blanc  Coteaux du</t>
  </si>
  <si>
    <t xml:space="preserve">Branco de Sta. Cruz   Valdeorras DO </t>
  </si>
  <si>
    <t>Ladoix 1er Cru "Les Gréchons"  Ladoix 1er</t>
  </si>
  <si>
    <t>Petresco  Toscana IGT  Le Cinciole</t>
  </si>
  <si>
    <t>Chardonnay Leithaberg  Leithaberg DAC</t>
  </si>
  <si>
    <t>El Transistor  Rueda DO  Compañía de Vinos</t>
  </si>
  <si>
    <t xml:space="preserve">Noblesse de Chardonnay  La Côte AOC </t>
  </si>
  <si>
    <t xml:space="preserve">Sauternes Sauternes AOP </t>
  </si>
  <si>
    <t xml:space="preserve">Barolo Sarmassa Barolo DOCG </t>
  </si>
  <si>
    <t xml:space="preserve">Grain Noble Petite Arvine Valais AOC </t>
  </si>
  <si>
    <t xml:space="preserve">Grain Noble Marsanne blanche  Valais AOC </t>
  </si>
  <si>
    <t>Tabuerniga  Rioja DOCa  Compañía</t>
  </si>
  <si>
    <t>Pegaso Granito CO  Compañía de Vinos</t>
  </si>
  <si>
    <t>Barolo Annunziata Barolo DOCG  Agricola</t>
  </si>
  <si>
    <t xml:space="preserve">Riesling Loiserberg Kamptal DAC </t>
  </si>
  <si>
    <t>Chianti Classico   Chianti Classico DOCG</t>
  </si>
  <si>
    <t>Pinot Noir  Qualitätswein aus Österreich</t>
  </si>
  <si>
    <t>Pinot Noir Reserve  Qualitätswein aus</t>
  </si>
  <si>
    <t>MR  Málaga DO  Compañía de Vinos Telmo</t>
  </si>
  <si>
    <t>Zweigelt Ried Goldberg Qualitätswein aus</t>
  </si>
  <si>
    <t>Poivre Noir  Vin de Pays  Domaine Wannaz</t>
  </si>
  <si>
    <t>La Petite Grange Valais AOC  Domaine</t>
  </si>
  <si>
    <t xml:space="preserve">Châteauneuf-du-Pape blanc </t>
  </si>
  <si>
    <t>Grain Syrah Valais AOC  Domaine Chappaz</t>
  </si>
  <si>
    <t>Molino Real  Málaga DO  Compañía de Vinos</t>
  </si>
  <si>
    <t>Barolo del comune di la Morra  Barolo DOCG</t>
  </si>
  <si>
    <t>Remelluri Reserva, Magnum  Rioja DOCa  La</t>
  </si>
  <si>
    <t>Grüner Veltliner Spiegel  Kamptal DAC</t>
  </si>
  <si>
    <t>Blaufränkisch Thenau  Österreich DAC</t>
  </si>
  <si>
    <t xml:space="preserve">Grain Noir La Liaudisaz Valais AOC </t>
  </si>
  <si>
    <t>Las Beatas  Rioja DOCa biologisch Compañía</t>
  </si>
  <si>
    <t>La Estrada  Rioja DOCaCompañía</t>
  </si>
  <si>
    <t xml:space="preserve">Grain Gamay "Vieilles Vignes"  Valais AOC </t>
  </si>
  <si>
    <t xml:space="preserve">Grain Ermitage Président Troillet  Valais AOC </t>
  </si>
  <si>
    <t xml:space="preserve">Corton-Charlemagne Grand Cru </t>
  </si>
  <si>
    <t>Magna Mater Blaufränkisch  Wein aus</t>
  </si>
  <si>
    <t xml:space="preserve">M2 de Matallana Ribera del Duero DO </t>
  </si>
  <si>
    <t>O Diviso Valdeorras DO  Compañía de Vinos</t>
  </si>
  <si>
    <t>Falcoeira Valdeorras DO  Compañía de Vinos</t>
  </si>
  <si>
    <t xml:space="preserve">Remelluri Reserva, Jeroboam  Rioja DOCa </t>
  </si>
  <si>
    <t>Magna Mater Chardonnay Wein aus</t>
  </si>
  <si>
    <t>El Velado  Rioja DOCa  Compañía</t>
  </si>
  <si>
    <t>Barolo Cannubi  Barolo DOCG  Brezza</t>
  </si>
  <si>
    <t>Pegaso Barrancos de Pizarra  Vino de la</t>
  </si>
  <si>
    <t>Cuvée Arboussas  Terrasses du Larzac AOP</t>
  </si>
  <si>
    <t>El Rosado Vino de la Tierra de Castilla</t>
  </si>
  <si>
    <t>Pinot grigio Pinot grigio delle Venezie DOC</t>
  </si>
  <si>
    <t>Nero Monferrato DOC  Tenuta San</t>
  </si>
  <si>
    <t>Lanzaga  Rioja DOCa  Compañía</t>
  </si>
  <si>
    <t>Lunaris Zürich AOC Staatskellerei</t>
  </si>
  <si>
    <t>Langhe Arneis Le Margherite Langhe DOC</t>
  </si>
  <si>
    <t xml:space="preserve">Pinot noir Gantenbein </t>
  </si>
  <si>
    <t xml:space="preserve">Amarone della Valpolicella Monte Tabor </t>
  </si>
  <si>
    <t>Diff. Flaschen Total   2020/2019 in %</t>
  </si>
  <si>
    <t>Diff. 2020/2019 in %</t>
  </si>
  <si>
    <t>Diff. Flaschen Top Ten 2020/2019 in %</t>
  </si>
  <si>
    <t>Neueinführung und Probierpaket</t>
  </si>
  <si>
    <t>Es werden doch noch bemerkenswerte Mengen Privat in 50 cl -Abfüllungen verkauft, deshalb ist die Pflege dieser Linie  lohnenswert</t>
  </si>
  <si>
    <t xml:space="preserve">Grandiose Steigerung? Woran kann das liegen? </t>
  </si>
  <si>
    <t xml:space="preserve">Schade, dass es den nicht mehr geben wird. Ersatz im Beaujolais sichen? </t>
  </si>
  <si>
    <t>Dafür haben wir Ersatz</t>
  </si>
  <si>
    <t>Probierpaket</t>
  </si>
  <si>
    <t>Woher dieser Einbruch?</t>
  </si>
  <si>
    <t xml:space="preserve">Auch dieser Hauswein legte stark zu </t>
  </si>
  <si>
    <t>Im Gegensatz zu Tempranillo rückläufig</t>
  </si>
  <si>
    <t xml:space="preserve">gutes Resultat! </t>
  </si>
  <si>
    <t>Starker Anstieg</t>
  </si>
  <si>
    <t xml:space="preserve">Starker Einstieg! </t>
  </si>
  <si>
    <t>Gutes Resultat. Nicht einfach zu ersetzen</t>
  </si>
  <si>
    <t>Rückgang evtl. durch nachlassende Wirkung Probierpaket und neue Angebot Neleman, Piqueras</t>
  </si>
  <si>
    <t xml:space="preserve">Sehr gut! </t>
  </si>
  <si>
    <t>Sogni-Linie: Terzo (1674 Fl./+ 16 %, Ultimo (1507Fl. + 32 %, Primo 841 Fl./ + 49 %, Secondo 708 Fl. /+ 48 %), Sogno bianco (705 Fl./+ 24%), Sogno Rosato (631 Fl./+ 99 %)</t>
  </si>
  <si>
    <t>gute Steigerung</t>
  </si>
  <si>
    <t xml:space="preserve">Konkurrenz neue Angebote (Amastuola, Masseria Cuturi) </t>
  </si>
  <si>
    <t>wir werden ihn vermissen</t>
  </si>
  <si>
    <t>über mehrere Monate 2020 nicht im Verkauf</t>
  </si>
  <si>
    <t>nur zeitweise verfügbar</t>
  </si>
  <si>
    <t>mehrheitlich Château La Calisse im Verkauf</t>
  </si>
  <si>
    <t xml:space="preserve">Wie kommt es zu dieser Steigerung? </t>
  </si>
  <si>
    <t>schwach</t>
  </si>
  <si>
    <t xml:space="preserve">Was ist denn da los? </t>
  </si>
  <si>
    <t xml:space="preserve">schwach für diesen Klassewein. Wie laufen die beiden im Fachhandel? </t>
  </si>
  <si>
    <t xml:space="preserve">Wie läuft er im Fachhandel? Was importieren wir davon total? </t>
  </si>
  <si>
    <t>Château Calisse  blanc  Coteaux Varois en</t>
  </si>
  <si>
    <t xml:space="preserve">Qualitätsprobleme, nur zwitweise erhältlich </t>
  </si>
  <si>
    <t>Neueinführung</t>
  </si>
  <si>
    <t>M2 fiel weg</t>
  </si>
  <si>
    <t xml:space="preserve">Im Total 2019 fehlen ein paar Weine, die 2020 nicht mehr im Sortiment waren und rausgestrichen sind,. Differenz 2020/2019 wird effektiv ein, zwei Prozent kleiner  sein. </t>
  </si>
  <si>
    <t>In den Top Ten 2020 sind im Vergleich zu 2019 zusätzlich zwei Weine mit Probierpaket. Die effektive Steigerung liegt bei 24 %</t>
  </si>
  <si>
    <t>Um welches Produkt handelt es sich das? 4339</t>
  </si>
  <si>
    <t>Rückgang durch neue Angebote Neleman, Piqueras. Monastrell (735 Fl./-20 %), Blanc de Trilogia (521 Fl./+28%), Garnacha  Monastrell (475 Fl./+19%), Monastrell Rosado (473 Fl./+ 7%), 1771 (256 Fl./-12%), Monastrell-Tempranillo (216 Fl./-69 %),Naturel (167 Fl./-20 %), Caliza (148 Fl./-24%), Dolomitas (127 Fl./-53%), Rubificado (104 Fl./+76%), Riesling Loiserberg (</t>
  </si>
  <si>
    <t>schwach. Wie laufen die im Fachhandel?  Loimer Weine Riesling Lenz (224 Fl./-58 %), GV Kamptal (219 Fl./-33%). GV Lois (184 Fl./-5%),  Brut Rosé (170 Fl./+9%),Riesling Kamptal ( 106 Fl./+10%). Muskateller mit Achtung (87 Fl./-8%), GV mit Achtung (84 Fl./+27%), Ruländer mit Achtung (70 Fl. /+63%), Riesling Loiserberg (32 Fl./-68%), GV Spiegel (21 Fl./+24%).</t>
  </si>
  <si>
    <t>gutes Resultat! Zweigelt Mitterjoch (494 Fl./+151 %),</t>
  </si>
  <si>
    <t>wird ausgelistet</t>
  </si>
  <si>
    <t>Pinot Blanc (144 Fl,/-30%), Oxhoft (92 Fl./-19 %),Brigid (57.Fl./-12 %), Chardonnay Leithaberg (47 Fl./-59 %), Zweigel Goldberg (25 Fl./-53%)</t>
  </si>
  <si>
    <t>Was sind die Gründe für diesen doch markanten Rückgang? Bei den mengenmässig bedeutenderen Weinen haben 9 zugelegt, 4 verloren.</t>
  </si>
  <si>
    <t>Probierpaket. Bei Remelluri haben 4 Abfüllungen zugelegt, 2 verloren.</t>
  </si>
  <si>
    <t>Anteil Weisswein 2020 in Flaschen</t>
  </si>
  <si>
    <t xml:space="preserve">Anteil Weisswein 2020 in in % </t>
  </si>
  <si>
    <t>wild fermented</t>
  </si>
  <si>
    <t>erholt sich wohl langsam wieder</t>
  </si>
  <si>
    <t>??</t>
  </si>
  <si>
    <t>Ladenaktion (Seon)</t>
  </si>
  <si>
    <t>Wieder im Sortiment</t>
  </si>
  <si>
    <t>war in den vorjahren beidemale im ausverkauf</t>
  </si>
  <si>
    <t>Eigenkonsum :-)</t>
  </si>
  <si>
    <t>ausgelistet</t>
  </si>
  <si>
    <t>frankreich tut sich nachwievor schwer</t>
  </si>
  <si>
    <t>ist so halb halb/ keine menge kombiniert mit delinat</t>
  </si>
  <si>
    <t>2019 ausverkauf</t>
  </si>
  <si>
    <t>Antwort MS</t>
  </si>
  <si>
    <t>Bemerkungen SK</t>
  </si>
  <si>
    <t>Notiz LZ</t>
  </si>
  <si>
    <t>vielen Kunden den Wild Fermented Verdejo empfohlen</t>
  </si>
  <si>
    <t>Qualitätsprobleme beim Vorgängerjahrgang</t>
  </si>
  <si>
    <t>Der 2018er war ein sehr beliebter Jahrgang</t>
  </si>
  <si>
    <t>Spezialaktion Frühling 2020 Privatkunden 6 Flaschen für den Preis von 5</t>
  </si>
  <si>
    <t>war lange Zeit im 2020 nicht lieferbar</t>
  </si>
  <si>
    <t>fast eine ganze Palette im Lagerausverkauf</t>
  </si>
  <si>
    <t xml:space="preserve">Qualität </t>
  </si>
  <si>
    <t>hat dafür bei den Widerverkäufern stark zugelegt</t>
  </si>
  <si>
    <t>war 2019 nicht immer lieferbar</t>
  </si>
  <si>
    <t>Ausgelistet Mitte 2020</t>
  </si>
  <si>
    <t>wir verkaufen 2 Palatten (800 Flaschen) pro Jahr</t>
  </si>
  <si>
    <t>wie alle drei Weine dieser Kollektion leiden sie unter den abgesaten Degus und Messen</t>
  </si>
  <si>
    <t>war 2020 nur kurz lieferbar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</si>
</sst>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" fontId="7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1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2" fillId="2" borderId="0" xfId="0" applyFont="1" applyFill="1"/>
    <xf numFmtId="0" fontId="6" fillId="2" borderId="0" xfId="0" applyFont="1" applyFill="1" applyAlignment="1">
      <alignment wrapText="1"/>
    </xf>
    <xf numFmtId="1" fontId="0" fillId="0" borderId="0" xfId="0" applyNumberFormat="1" applyFill="1" applyAlignment="1">
      <alignment wrapText="1"/>
    </xf>
    <xf numFmtId="0" fontId="10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8"/>
  <sheetViews>
    <sheetView tabSelected="1" topLeftCell="K39" zoomScaleNormal="100" workbookViewId="0">
      <selection activeCell="L177" sqref="L177"/>
    </sheetView>
  </sheetViews>
  <sheetFormatPr baseColWidth="10" defaultColWidth="10.83203125" defaultRowHeight="12.75" customHeight="1" x14ac:dyDescent="0.15"/>
  <cols>
    <col min="1" max="1" width="41.5" style="2" customWidth="1"/>
    <col min="2" max="2" width="9.1640625" style="2" customWidth="1"/>
    <col min="3" max="3" width="21.5" style="2" customWidth="1"/>
    <col min="4" max="8" width="9.1640625" style="2" customWidth="1"/>
    <col min="9" max="9" width="12.33203125" style="2" customWidth="1"/>
    <col min="10" max="10" width="75" style="2" customWidth="1"/>
    <col min="11" max="11" width="62.5" style="5" customWidth="1"/>
    <col min="12" max="12" width="40.6640625" style="20" customWidth="1"/>
    <col min="13" max="257" width="9.1640625" style="2" customWidth="1"/>
    <col min="258" max="16384" width="10.83203125" style="2"/>
  </cols>
  <sheetData>
    <row r="1" spans="1:12" s="8" customFormat="1" ht="61" customHeight="1" x14ac:dyDescent="0.15">
      <c r="A1" s="3" t="s">
        <v>24</v>
      </c>
      <c r="B1" s="3" t="s">
        <v>25</v>
      </c>
      <c r="C1" s="3">
        <v>2020</v>
      </c>
      <c r="D1" s="3" t="s">
        <v>40</v>
      </c>
      <c r="E1" s="3">
        <v>2019</v>
      </c>
      <c r="F1" s="3" t="s">
        <v>3</v>
      </c>
      <c r="G1" s="3">
        <v>2018</v>
      </c>
      <c r="H1" s="3" t="s">
        <v>2</v>
      </c>
      <c r="I1" s="8" t="s">
        <v>292</v>
      </c>
      <c r="J1" s="8" t="s">
        <v>349</v>
      </c>
      <c r="K1" s="16" t="s">
        <v>348</v>
      </c>
      <c r="L1" s="17" t="s">
        <v>350</v>
      </c>
    </row>
    <row r="2" spans="1:12" s="12" customFormat="1" ht="26" customHeight="1" x14ac:dyDescent="0.15">
      <c r="A2" s="10" t="s">
        <v>41</v>
      </c>
      <c r="B2" s="10" t="s">
        <v>31</v>
      </c>
      <c r="C2" s="10">
        <v>3954</v>
      </c>
      <c r="D2" s="10"/>
      <c r="E2" s="10">
        <v>5510</v>
      </c>
      <c r="F2" s="10"/>
      <c r="G2" s="10">
        <v>5070</v>
      </c>
      <c r="H2" s="10"/>
      <c r="I2" s="11">
        <f>SUM(C2*100)/E2-100</f>
        <v>-28.239564428312164</v>
      </c>
      <c r="J2" s="12" t="s">
        <v>333</v>
      </c>
      <c r="K2" s="14" t="s">
        <v>337</v>
      </c>
      <c r="L2" s="12" t="s">
        <v>351</v>
      </c>
    </row>
    <row r="3" spans="1:12" s="6" customFormat="1" ht="21" customHeight="1" x14ac:dyDescent="0.15">
      <c r="A3" s="4" t="s">
        <v>42</v>
      </c>
      <c r="B3" s="1" t="s">
        <v>31</v>
      </c>
      <c r="C3" s="4">
        <v>2606</v>
      </c>
      <c r="D3" s="4">
        <v>1000</v>
      </c>
      <c r="E3" s="1"/>
      <c r="F3" s="1"/>
      <c r="G3" s="1"/>
      <c r="H3" s="1"/>
      <c r="I3" s="7">
        <v>100</v>
      </c>
      <c r="J3" s="6" t="s">
        <v>294</v>
      </c>
      <c r="K3" s="5"/>
      <c r="L3" s="18"/>
    </row>
    <row r="4" spans="1:12" s="6" customFormat="1" ht="30" customHeight="1" x14ac:dyDescent="0.15">
      <c r="A4" s="1" t="s">
        <v>43</v>
      </c>
      <c r="B4" s="1" t="s">
        <v>26</v>
      </c>
      <c r="C4" s="4">
        <v>2251</v>
      </c>
      <c r="D4" s="4"/>
      <c r="E4" s="1">
        <v>2496</v>
      </c>
      <c r="F4" s="1"/>
      <c r="G4" s="1">
        <v>1715</v>
      </c>
      <c r="H4" s="1"/>
      <c r="I4" s="7">
        <f t="shared" ref="I4:I67" si="0">SUM(C4*100)/E4-100</f>
        <v>-9.8157051282051242</v>
      </c>
      <c r="J4" s="6" t="s">
        <v>295</v>
      </c>
      <c r="K4" s="5"/>
      <c r="L4" s="18"/>
    </row>
    <row r="5" spans="1:12" s="6" customFormat="1" ht="18" customHeight="1" x14ac:dyDescent="0.15">
      <c r="A5" s="1" t="s">
        <v>285</v>
      </c>
      <c r="B5" s="1" t="s">
        <v>31</v>
      </c>
      <c r="C5" s="4">
        <v>2251</v>
      </c>
      <c r="D5" s="4"/>
      <c r="E5" s="1">
        <v>1367</v>
      </c>
      <c r="F5" s="1">
        <v>1000</v>
      </c>
      <c r="G5" s="1">
        <v>441</v>
      </c>
      <c r="H5" s="1"/>
      <c r="I5" s="7">
        <f t="shared" si="0"/>
        <v>64.667154352596924</v>
      </c>
      <c r="J5" s="5" t="s">
        <v>296</v>
      </c>
      <c r="K5" s="5" t="s">
        <v>338</v>
      </c>
      <c r="L5" s="18" t="s">
        <v>352</v>
      </c>
    </row>
    <row r="6" spans="1:12" s="6" customFormat="1" ht="20" customHeight="1" x14ac:dyDescent="0.15">
      <c r="A6" s="4" t="s">
        <v>44</v>
      </c>
      <c r="B6" s="1" t="s">
        <v>31</v>
      </c>
      <c r="C6" s="4">
        <v>1892</v>
      </c>
      <c r="D6" s="4">
        <v>1000</v>
      </c>
      <c r="E6" s="1"/>
      <c r="F6" s="1"/>
      <c r="G6" s="1"/>
      <c r="H6" s="1"/>
      <c r="I6" s="7">
        <v>100</v>
      </c>
      <c r="J6" s="6" t="s">
        <v>294</v>
      </c>
      <c r="K6" s="5"/>
      <c r="L6" s="18"/>
    </row>
    <row r="7" spans="1:12" s="6" customFormat="1" ht="15" customHeight="1" x14ac:dyDescent="0.15">
      <c r="A7" s="4" t="s">
        <v>45</v>
      </c>
      <c r="B7" s="1" t="s">
        <v>31</v>
      </c>
      <c r="C7" s="4">
        <v>1754</v>
      </c>
      <c r="D7" s="4">
        <v>1000</v>
      </c>
      <c r="E7" s="1"/>
      <c r="F7" s="1"/>
      <c r="G7" s="1"/>
      <c r="H7" s="1"/>
      <c r="I7" s="7">
        <v>100</v>
      </c>
      <c r="J7" s="6" t="s">
        <v>294</v>
      </c>
      <c r="K7" s="5"/>
      <c r="L7" s="18"/>
    </row>
    <row r="8" spans="1:12" s="6" customFormat="1" ht="26" customHeight="1" x14ac:dyDescent="0.15">
      <c r="A8" s="1" t="s">
        <v>46</v>
      </c>
      <c r="B8" s="1" t="s">
        <v>31</v>
      </c>
      <c r="C8" s="4">
        <v>1674</v>
      </c>
      <c r="D8" s="4"/>
      <c r="E8" s="1">
        <v>1439</v>
      </c>
      <c r="F8" s="1"/>
      <c r="G8" s="1">
        <v>1248</v>
      </c>
      <c r="H8" s="1"/>
      <c r="I8" s="7">
        <f t="shared" si="0"/>
        <v>16.330785267546901</v>
      </c>
      <c r="J8" s="6" t="s">
        <v>309</v>
      </c>
      <c r="K8" s="5"/>
      <c r="L8" s="18"/>
    </row>
    <row r="9" spans="1:12" s="6" customFormat="1" ht="17" customHeight="1" x14ac:dyDescent="0.15">
      <c r="A9" s="1" t="s">
        <v>47</v>
      </c>
      <c r="B9" s="1" t="s">
        <v>31</v>
      </c>
      <c r="C9" s="4">
        <v>1659</v>
      </c>
      <c r="D9" s="4"/>
      <c r="E9" s="1">
        <v>1893</v>
      </c>
      <c r="F9" s="1"/>
      <c r="G9" s="1">
        <v>1366</v>
      </c>
      <c r="H9" s="1"/>
      <c r="I9" s="7">
        <f t="shared" si="0"/>
        <v>-12.361331220285265</v>
      </c>
      <c r="K9" s="5"/>
      <c r="L9" s="18"/>
    </row>
    <row r="10" spans="1:12" s="12" customFormat="1" ht="12.75" customHeight="1" x14ac:dyDescent="0.15">
      <c r="A10" s="10" t="s">
        <v>105</v>
      </c>
      <c r="B10" s="10" t="s">
        <v>26</v>
      </c>
      <c r="C10" s="13">
        <v>1583</v>
      </c>
      <c r="D10" s="13"/>
      <c r="E10" s="10">
        <v>1274</v>
      </c>
      <c r="F10" s="10"/>
      <c r="G10" s="10">
        <v>1245</v>
      </c>
      <c r="H10" s="10"/>
      <c r="I10" s="11">
        <f>SUM(C10*100)/E10-100</f>
        <v>24.254317111459969</v>
      </c>
      <c r="K10" s="14"/>
    </row>
    <row r="11" spans="1:12" s="6" customFormat="1" ht="17" customHeight="1" x14ac:dyDescent="0.15">
      <c r="A11" s="1" t="s">
        <v>177</v>
      </c>
      <c r="B11" s="1" t="s">
        <v>26</v>
      </c>
      <c r="C11" s="4">
        <v>1578</v>
      </c>
      <c r="D11" s="4"/>
      <c r="E11" s="1">
        <v>1563</v>
      </c>
      <c r="F11" s="1"/>
      <c r="G11" s="1">
        <v>1553</v>
      </c>
      <c r="H11" s="1"/>
      <c r="I11" s="7">
        <f t="shared" si="0"/>
        <v>0.95969289827255011</v>
      </c>
      <c r="K11" s="5"/>
      <c r="L11" s="18"/>
    </row>
    <row r="12" spans="1:12" s="6" customFormat="1" ht="21" customHeight="1" x14ac:dyDescent="0.15">
      <c r="A12" s="1" t="s">
        <v>178</v>
      </c>
      <c r="B12" s="1" t="s">
        <v>31</v>
      </c>
      <c r="C12" s="4">
        <v>1507</v>
      </c>
      <c r="D12" s="4"/>
      <c r="E12" s="1">
        <v>1139</v>
      </c>
      <c r="F12" s="1"/>
      <c r="G12" s="1">
        <v>1128</v>
      </c>
      <c r="H12" s="1"/>
      <c r="I12" s="7">
        <f t="shared" si="0"/>
        <v>32.309043020193144</v>
      </c>
      <c r="K12" s="5"/>
      <c r="L12" s="18"/>
    </row>
    <row r="13" spans="1:12" s="6" customFormat="1" ht="14" x14ac:dyDescent="0.15">
      <c r="A13" s="4" t="s">
        <v>48</v>
      </c>
      <c r="B13" s="1" t="s">
        <v>31</v>
      </c>
      <c r="C13" s="4">
        <v>1460</v>
      </c>
      <c r="D13" s="4">
        <v>1000</v>
      </c>
      <c r="E13" s="1"/>
      <c r="F13" s="1"/>
      <c r="G13" s="1"/>
      <c r="H13" s="1"/>
      <c r="I13" s="7">
        <v>100</v>
      </c>
      <c r="J13" s="6" t="s">
        <v>294</v>
      </c>
      <c r="K13" s="5"/>
      <c r="L13" s="18"/>
    </row>
    <row r="14" spans="1:12" s="6" customFormat="1" ht="14" x14ac:dyDescent="0.15">
      <c r="A14" s="1" t="s">
        <v>179</v>
      </c>
      <c r="B14" s="1" t="s">
        <v>31</v>
      </c>
      <c r="C14" s="4">
        <v>1407</v>
      </c>
      <c r="D14" s="4"/>
      <c r="E14" s="1">
        <v>891</v>
      </c>
      <c r="F14" s="1"/>
      <c r="G14" s="1">
        <v>1678</v>
      </c>
      <c r="H14" s="1">
        <v>1000</v>
      </c>
      <c r="I14" s="7">
        <f t="shared" si="0"/>
        <v>57.91245791245791</v>
      </c>
      <c r="J14" s="5" t="s">
        <v>296</v>
      </c>
      <c r="K14" s="5" t="s">
        <v>339</v>
      </c>
      <c r="L14" s="18"/>
    </row>
    <row r="15" spans="1:12" s="6" customFormat="1" ht="13" customHeight="1" x14ac:dyDescent="0.15">
      <c r="A15" s="1" t="s">
        <v>180</v>
      </c>
      <c r="B15" s="1" t="s">
        <v>26</v>
      </c>
      <c r="C15" s="4">
        <v>1382</v>
      </c>
      <c r="D15" s="4"/>
      <c r="E15" s="1">
        <v>719</v>
      </c>
      <c r="F15" s="1"/>
      <c r="G15" s="1">
        <v>459</v>
      </c>
      <c r="H15" s="1"/>
      <c r="I15" s="7">
        <f t="shared" si="0"/>
        <v>92.211404728789972</v>
      </c>
      <c r="J15" s="6" t="s">
        <v>297</v>
      </c>
      <c r="K15" s="5"/>
      <c r="L15" s="18"/>
    </row>
    <row r="16" spans="1:12" s="6" customFormat="1" ht="12.75" customHeight="1" x14ac:dyDescent="0.15">
      <c r="A16" s="1" t="s">
        <v>181</v>
      </c>
      <c r="B16" s="1" t="s">
        <v>26</v>
      </c>
      <c r="C16" s="4">
        <v>1378</v>
      </c>
      <c r="D16" s="4"/>
      <c r="E16" s="1">
        <v>949</v>
      </c>
      <c r="F16" s="1"/>
      <c r="G16" s="1">
        <v>1058</v>
      </c>
      <c r="I16" s="7">
        <f t="shared" si="0"/>
        <v>45.205479452054789</v>
      </c>
      <c r="J16" s="6" t="s">
        <v>298</v>
      </c>
      <c r="K16" s="5"/>
      <c r="L16" s="18"/>
    </row>
    <row r="17" spans="1:12" s="6" customFormat="1" ht="12.75" customHeight="1" x14ac:dyDescent="0.15">
      <c r="A17" s="1" t="s">
        <v>49</v>
      </c>
      <c r="B17" s="1" t="s">
        <v>31</v>
      </c>
      <c r="C17" s="4">
        <v>1359</v>
      </c>
      <c r="D17" s="4">
        <v>1000</v>
      </c>
      <c r="E17" s="1">
        <v>148</v>
      </c>
      <c r="F17" s="1"/>
      <c r="G17" s="1">
        <v>393</v>
      </c>
      <c r="H17" s="1"/>
      <c r="I17" s="7">
        <f t="shared" si="0"/>
        <v>818.24324324324323</v>
      </c>
      <c r="J17" s="6" t="s">
        <v>334</v>
      </c>
      <c r="K17" s="5"/>
      <c r="L17" s="18"/>
    </row>
    <row r="18" spans="1:12" s="6" customFormat="1" ht="12.75" customHeight="1" x14ac:dyDescent="0.15">
      <c r="A18" s="4" t="s">
        <v>182</v>
      </c>
      <c r="B18" s="1" t="s">
        <v>31</v>
      </c>
      <c r="C18" s="4">
        <v>1343</v>
      </c>
      <c r="D18" s="4">
        <v>1000</v>
      </c>
      <c r="E18" s="1"/>
      <c r="F18" s="1"/>
      <c r="G18" s="1"/>
      <c r="H18" s="1"/>
      <c r="I18" s="7">
        <v>100</v>
      </c>
      <c r="J18" s="6" t="s">
        <v>294</v>
      </c>
      <c r="K18" s="5"/>
      <c r="L18" s="18"/>
    </row>
    <row r="19" spans="1:12" s="6" customFormat="1" ht="12.75" customHeight="1" x14ac:dyDescent="0.15">
      <c r="A19" s="1" t="s">
        <v>50</v>
      </c>
      <c r="B19" s="1" t="s">
        <v>31</v>
      </c>
      <c r="C19" s="4">
        <v>1250</v>
      </c>
      <c r="D19" s="4"/>
      <c r="E19" s="1">
        <v>1153</v>
      </c>
      <c r="F19" s="1"/>
      <c r="G19" s="1">
        <v>1061</v>
      </c>
      <c r="H19" s="1"/>
      <c r="I19" s="7">
        <f t="shared" si="0"/>
        <v>8.4128360797918447</v>
      </c>
      <c r="K19" s="5"/>
      <c r="L19" s="18"/>
    </row>
    <row r="20" spans="1:12" s="12" customFormat="1" ht="12.75" customHeight="1" x14ac:dyDescent="0.15">
      <c r="A20" s="13" t="s">
        <v>51</v>
      </c>
      <c r="B20" s="10" t="s">
        <v>39</v>
      </c>
      <c r="C20" s="13">
        <v>1198</v>
      </c>
      <c r="D20" s="13">
        <v>1000</v>
      </c>
      <c r="E20" s="10"/>
      <c r="F20" s="10"/>
      <c r="G20" s="10"/>
      <c r="H20" s="10"/>
      <c r="I20" s="11">
        <v>100</v>
      </c>
      <c r="J20" s="12" t="s">
        <v>294</v>
      </c>
      <c r="K20" s="14"/>
    </row>
    <row r="21" spans="1:12" s="5" customFormat="1" ht="12.75" customHeight="1" x14ac:dyDescent="0.15">
      <c r="A21" s="1" t="s">
        <v>183</v>
      </c>
      <c r="B21" s="1" t="s">
        <v>31</v>
      </c>
      <c r="C21" s="4">
        <v>1173</v>
      </c>
      <c r="D21" s="4"/>
      <c r="E21" s="1">
        <v>1846</v>
      </c>
      <c r="F21" s="1"/>
      <c r="G21" s="1">
        <v>816</v>
      </c>
      <c r="H21" s="1"/>
      <c r="I21" s="7">
        <f t="shared" si="0"/>
        <v>-36.457204767063921</v>
      </c>
      <c r="J21" s="5" t="s">
        <v>300</v>
      </c>
      <c r="K21" s="5" t="s">
        <v>339</v>
      </c>
      <c r="L21" s="19"/>
    </row>
    <row r="22" spans="1:12" s="12" customFormat="1" ht="12.75" customHeight="1" x14ac:dyDescent="0.15">
      <c r="A22" s="13" t="s">
        <v>52</v>
      </c>
      <c r="B22" s="10" t="s">
        <v>31</v>
      </c>
      <c r="C22" s="13">
        <v>1161</v>
      </c>
      <c r="D22" s="13">
        <v>1000</v>
      </c>
      <c r="E22" s="10"/>
      <c r="F22" s="10"/>
      <c r="G22" s="10"/>
      <c r="H22" s="10"/>
      <c r="I22" s="11">
        <v>100</v>
      </c>
      <c r="J22" s="12" t="s">
        <v>294</v>
      </c>
      <c r="K22" s="14"/>
    </row>
    <row r="23" spans="1:12" s="6" customFormat="1" ht="12.75" customHeight="1" x14ac:dyDescent="0.15">
      <c r="A23" s="1" t="s">
        <v>53</v>
      </c>
      <c r="B23" s="1" t="s">
        <v>31</v>
      </c>
      <c r="C23" s="4">
        <v>1139</v>
      </c>
      <c r="D23" s="4"/>
      <c r="E23" s="1">
        <v>742</v>
      </c>
      <c r="F23" s="1"/>
      <c r="G23" s="1">
        <v>947</v>
      </c>
      <c r="H23" s="1"/>
      <c r="I23" s="7">
        <f t="shared" si="0"/>
        <v>53.50404312668465</v>
      </c>
      <c r="J23" s="5" t="s">
        <v>296</v>
      </c>
      <c r="K23" s="5" t="s">
        <v>340</v>
      </c>
      <c r="L23" s="18" t="s">
        <v>353</v>
      </c>
    </row>
    <row r="24" spans="1:12" s="6" customFormat="1" ht="12.75" customHeight="1" x14ac:dyDescent="0.15">
      <c r="A24" s="1" t="s">
        <v>54</v>
      </c>
      <c r="B24" s="1" t="s">
        <v>31</v>
      </c>
      <c r="C24" s="4">
        <v>1126</v>
      </c>
      <c r="D24" s="4"/>
      <c r="E24" s="1">
        <v>1005</v>
      </c>
      <c r="F24" s="1"/>
      <c r="G24" s="1">
        <v>1073</v>
      </c>
      <c r="H24" s="1"/>
      <c r="I24" s="7">
        <f t="shared" si="0"/>
        <v>12.039800995024876</v>
      </c>
      <c r="K24" s="5"/>
      <c r="L24" s="18"/>
    </row>
    <row r="25" spans="1:12" s="6" customFormat="1" ht="12.75" customHeight="1" x14ac:dyDescent="0.15">
      <c r="A25" s="1" t="s">
        <v>286</v>
      </c>
      <c r="B25" s="1" t="s">
        <v>31</v>
      </c>
      <c r="C25" s="4">
        <v>1120</v>
      </c>
      <c r="D25" s="4"/>
      <c r="E25" s="1">
        <v>460</v>
      </c>
      <c r="F25" s="1"/>
      <c r="G25" s="1">
        <v>316</v>
      </c>
      <c r="H25" s="1"/>
      <c r="I25" s="7">
        <f t="shared" si="0"/>
        <v>143.47826086956522</v>
      </c>
      <c r="J25" s="5" t="s">
        <v>296</v>
      </c>
      <c r="K25" s="5" t="s">
        <v>340</v>
      </c>
      <c r="L25" s="18" t="s">
        <v>354</v>
      </c>
    </row>
    <row r="26" spans="1:12" s="12" customFormat="1" ht="12.75" customHeight="1" x14ac:dyDescent="0.15">
      <c r="A26" s="10" t="s">
        <v>184</v>
      </c>
      <c r="B26" s="10" t="s">
        <v>31</v>
      </c>
      <c r="C26" s="13">
        <v>1104</v>
      </c>
      <c r="D26" s="13"/>
      <c r="E26" s="10">
        <v>906</v>
      </c>
      <c r="F26" s="10"/>
      <c r="G26" s="10">
        <v>1375</v>
      </c>
      <c r="H26" s="10"/>
      <c r="I26" s="11">
        <f t="shared" si="0"/>
        <v>21.854304635761594</v>
      </c>
      <c r="K26" s="14"/>
    </row>
    <row r="27" spans="1:12" s="6" customFormat="1" ht="12.75" customHeight="1" x14ac:dyDescent="0.15">
      <c r="A27" s="1" t="s">
        <v>55</v>
      </c>
      <c r="B27" s="1" t="s">
        <v>31</v>
      </c>
      <c r="C27" s="4">
        <v>1102</v>
      </c>
      <c r="D27" s="4"/>
      <c r="E27" s="1">
        <v>1031</v>
      </c>
      <c r="F27" s="1"/>
      <c r="G27" s="1">
        <v>920</v>
      </c>
      <c r="H27" s="1"/>
      <c r="I27" s="7">
        <f t="shared" si="0"/>
        <v>6.8865179437439394</v>
      </c>
      <c r="K27" s="5"/>
      <c r="L27" s="18"/>
    </row>
    <row r="28" spans="1:12" s="6" customFormat="1" ht="12.75" customHeight="1" x14ac:dyDescent="0.15">
      <c r="A28" s="4" t="s">
        <v>56</v>
      </c>
      <c r="B28" s="1" t="s">
        <v>39</v>
      </c>
      <c r="C28" s="4">
        <v>1038</v>
      </c>
      <c r="D28" s="4">
        <v>1000</v>
      </c>
      <c r="E28" s="1"/>
      <c r="F28" s="1"/>
      <c r="G28" s="1"/>
      <c r="H28" s="1"/>
      <c r="I28" s="7">
        <v>100</v>
      </c>
      <c r="J28" s="6" t="s">
        <v>299</v>
      </c>
      <c r="K28" s="5"/>
      <c r="L28" s="18"/>
    </row>
    <row r="29" spans="1:12" s="12" customFormat="1" ht="12.75" customHeight="1" x14ac:dyDescent="0.15">
      <c r="A29" s="10" t="s">
        <v>185</v>
      </c>
      <c r="B29" s="10" t="s">
        <v>31</v>
      </c>
      <c r="C29" s="13">
        <v>1011</v>
      </c>
      <c r="D29" s="13"/>
      <c r="E29" s="10">
        <v>1745</v>
      </c>
      <c r="F29" s="10"/>
      <c r="G29" s="10">
        <v>917</v>
      </c>
      <c r="H29" s="10"/>
      <c r="I29" s="11">
        <f t="shared" si="0"/>
        <v>-42.063037249283667</v>
      </c>
      <c r="J29" s="14" t="s">
        <v>300</v>
      </c>
      <c r="K29" s="14" t="s">
        <v>339</v>
      </c>
    </row>
    <row r="30" spans="1:12" s="6" customFormat="1" ht="12.75" customHeight="1" x14ac:dyDescent="0.15">
      <c r="A30" s="1" t="s">
        <v>57</v>
      </c>
      <c r="B30" s="1" t="s">
        <v>26</v>
      </c>
      <c r="C30" s="4">
        <v>984</v>
      </c>
      <c r="D30" s="4"/>
      <c r="E30" s="1">
        <v>502</v>
      </c>
      <c r="F30" s="1"/>
      <c r="G30" s="1">
        <v>599</v>
      </c>
      <c r="H30" s="1"/>
      <c r="I30" s="7">
        <f t="shared" si="0"/>
        <v>96.01593625498009</v>
      </c>
      <c r="J30" s="6" t="s">
        <v>301</v>
      </c>
      <c r="K30" s="5"/>
      <c r="L30" s="18"/>
    </row>
    <row r="31" spans="1:12" s="6" customFormat="1" ht="12.75" customHeight="1" x14ac:dyDescent="0.15">
      <c r="A31" s="1" t="s">
        <v>186</v>
      </c>
      <c r="B31" s="1" t="s">
        <v>31</v>
      </c>
      <c r="C31" s="4">
        <v>948</v>
      </c>
      <c r="D31" s="4">
        <v>1000</v>
      </c>
      <c r="E31" s="1">
        <v>111</v>
      </c>
      <c r="F31" s="1"/>
      <c r="G31" s="1">
        <v>54</v>
      </c>
      <c r="H31" s="1"/>
      <c r="I31" s="7">
        <f t="shared" si="0"/>
        <v>754.05405405405406</v>
      </c>
      <c r="J31" s="6" t="s">
        <v>299</v>
      </c>
      <c r="K31" s="5"/>
      <c r="L31" s="18"/>
    </row>
    <row r="32" spans="1:12" s="6" customFormat="1" ht="12.75" customHeight="1" x14ac:dyDescent="0.15">
      <c r="A32" s="1" t="s">
        <v>58</v>
      </c>
      <c r="B32" s="1" t="s">
        <v>31</v>
      </c>
      <c r="C32" s="4">
        <v>943</v>
      </c>
      <c r="D32" s="4"/>
      <c r="E32" s="1">
        <v>979</v>
      </c>
      <c r="F32" s="1"/>
      <c r="G32" s="1">
        <v>865</v>
      </c>
      <c r="H32" s="1"/>
      <c r="I32" s="7">
        <f t="shared" si="0"/>
        <v>-3.6772216547497436</v>
      </c>
      <c r="K32" s="5"/>
      <c r="L32" s="18"/>
    </row>
    <row r="33" spans="1:12" s="6" customFormat="1" ht="12.75" customHeight="1" x14ac:dyDescent="0.15">
      <c r="A33" s="1" t="s">
        <v>59</v>
      </c>
      <c r="B33" s="1" t="s">
        <v>31</v>
      </c>
      <c r="C33" s="4">
        <v>911</v>
      </c>
      <c r="D33" s="4"/>
      <c r="E33" s="1">
        <v>1042</v>
      </c>
      <c r="F33" s="1"/>
      <c r="G33" s="1">
        <v>941</v>
      </c>
      <c r="H33" s="1"/>
      <c r="I33" s="7">
        <f t="shared" si="0"/>
        <v>-12.571976967370446</v>
      </c>
      <c r="J33" s="6" t="s">
        <v>302</v>
      </c>
      <c r="K33" s="5"/>
      <c r="L33" s="18"/>
    </row>
    <row r="34" spans="1:12" s="12" customFormat="1" ht="12.75" customHeight="1" x14ac:dyDescent="0.15">
      <c r="A34" s="13" t="s">
        <v>60</v>
      </c>
      <c r="B34" s="10" t="s">
        <v>31</v>
      </c>
      <c r="C34" s="13">
        <v>902</v>
      </c>
      <c r="D34" s="13">
        <v>1000</v>
      </c>
      <c r="E34" s="10"/>
      <c r="F34" s="10"/>
      <c r="G34" s="10"/>
      <c r="H34" s="10"/>
      <c r="I34" s="11">
        <v>100</v>
      </c>
      <c r="J34" s="12" t="s">
        <v>299</v>
      </c>
      <c r="K34" s="14"/>
    </row>
    <row r="35" spans="1:12" s="6" customFormat="1" ht="12.75" customHeight="1" x14ac:dyDescent="0.15">
      <c r="A35" s="1" t="s">
        <v>61</v>
      </c>
      <c r="B35" s="1" t="s">
        <v>31</v>
      </c>
      <c r="C35" s="4">
        <v>880</v>
      </c>
      <c r="D35" s="4"/>
      <c r="E35" s="1">
        <v>1173</v>
      </c>
      <c r="F35" s="1">
        <v>1000</v>
      </c>
      <c r="G35" s="1">
        <v>0</v>
      </c>
      <c r="H35" s="1"/>
      <c r="I35" s="7">
        <f t="shared" si="0"/>
        <v>-24.978687127024727</v>
      </c>
      <c r="J35" s="6" t="s">
        <v>303</v>
      </c>
      <c r="K35" s="5"/>
      <c r="L35" s="18"/>
    </row>
    <row r="36" spans="1:12" s="6" customFormat="1" ht="12.75" customHeight="1" x14ac:dyDescent="0.15">
      <c r="A36" s="1" t="s">
        <v>57</v>
      </c>
      <c r="B36" s="1" t="s">
        <v>30</v>
      </c>
      <c r="C36" s="4">
        <v>880</v>
      </c>
      <c r="D36" s="4"/>
      <c r="E36" s="1">
        <v>562</v>
      </c>
      <c r="F36" s="1"/>
      <c r="G36" s="1">
        <v>431</v>
      </c>
      <c r="H36" s="1"/>
      <c r="I36" s="7">
        <f t="shared" si="0"/>
        <v>56.583629893238424</v>
      </c>
      <c r="K36" s="5"/>
      <c r="L36" s="18"/>
    </row>
    <row r="37" spans="1:12" s="6" customFormat="1" ht="12.75" customHeight="1" x14ac:dyDescent="0.15">
      <c r="A37" s="1" t="s">
        <v>62</v>
      </c>
      <c r="B37" s="1" t="s">
        <v>31</v>
      </c>
      <c r="C37" s="4">
        <v>877</v>
      </c>
      <c r="D37" s="4">
        <v>1000</v>
      </c>
      <c r="E37" s="1">
        <v>17</v>
      </c>
      <c r="F37" s="1"/>
      <c r="G37" s="1">
        <v>0</v>
      </c>
      <c r="H37" s="1"/>
      <c r="I37" s="7">
        <f t="shared" si="0"/>
        <v>5058.8235294117649</v>
      </c>
      <c r="J37" s="6" t="s">
        <v>299</v>
      </c>
      <c r="K37" s="5"/>
      <c r="L37" s="18"/>
    </row>
    <row r="38" spans="1:12" s="12" customFormat="1" ht="12.75" customHeight="1" x14ac:dyDescent="0.15">
      <c r="A38" s="13" t="s">
        <v>63</v>
      </c>
      <c r="B38" s="10" t="s">
        <v>39</v>
      </c>
      <c r="C38" s="13">
        <v>870</v>
      </c>
      <c r="D38" s="13">
        <v>1000</v>
      </c>
      <c r="E38" s="10"/>
      <c r="F38" s="10"/>
      <c r="G38" s="10"/>
      <c r="H38" s="10"/>
      <c r="I38" s="11">
        <v>100</v>
      </c>
      <c r="J38" s="12" t="s">
        <v>299</v>
      </c>
      <c r="K38" s="14"/>
    </row>
    <row r="39" spans="1:12" s="6" customFormat="1" ht="12.75" customHeight="1" x14ac:dyDescent="0.15">
      <c r="A39" s="1" t="s">
        <v>287</v>
      </c>
      <c r="B39" s="1" t="s">
        <v>31</v>
      </c>
      <c r="C39" s="4">
        <v>865</v>
      </c>
      <c r="D39" s="4"/>
      <c r="E39" s="1">
        <v>515</v>
      </c>
      <c r="F39" s="1"/>
      <c r="G39" s="1">
        <v>390</v>
      </c>
      <c r="H39" s="1"/>
      <c r="I39" s="7">
        <f t="shared" si="0"/>
        <v>67.961165048543677</v>
      </c>
      <c r="J39" s="6" t="s">
        <v>304</v>
      </c>
      <c r="K39" s="5"/>
      <c r="L39" s="18"/>
    </row>
    <row r="40" spans="1:12" s="12" customFormat="1" ht="12.75" customHeight="1" x14ac:dyDescent="0.15">
      <c r="A40" s="13" t="s">
        <v>64</v>
      </c>
      <c r="B40" s="10" t="s">
        <v>31</v>
      </c>
      <c r="C40" s="13">
        <v>844</v>
      </c>
      <c r="D40" s="13"/>
      <c r="E40" s="10"/>
      <c r="F40" s="10"/>
      <c r="G40" s="10"/>
      <c r="H40" s="10"/>
      <c r="I40" s="11">
        <v>100</v>
      </c>
      <c r="J40" s="12" t="s">
        <v>305</v>
      </c>
      <c r="K40" s="14"/>
    </row>
    <row r="41" spans="1:12" s="6" customFormat="1" ht="12.75" customHeight="1" x14ac:dyDescent="0.15">
      <c r="A41" s="1" t="s">
        <v>187</v>
      </c>
      <c r="B41" s="1" t="s">
        <v>31</v>
      </c>
      <c r="C41" s="4">
        <v>841</v>
      </c>
      <c r="D41" s="4"/>
      <c r="E41" s="1">
        <v>564</v>
      </c>
      <c r="F41" s="1"/>
      <c r="G41" s="1">
        <v>704</v>
      </c>
      <c r="H41" s="1"/>
      <c r="I41" s="7">
        <f t="shared" si="0"/>
        <v>49.113475177304963</v>
      </c>
      <c r="K41" s="5"/>
      <c r="L41" s="18"/>
    </row>
    <row r="42" spans="1:12" s="12" customFormat="1" ht="12.75" customHeight="1" x14ac:dyDescent="0.15">
      <c r="A42" s="10" t="s">
        <v>188</v>
      </c>
      <c r="B42" s="10" t="s">
        <v>26</v>
      </c>
      <c r="C42" s="13">
        <v>811</v>
      </c>
      <c r="D42" s="13"/>
      <c r="E42" s="10">
        <v>360</v>
      </c>
      <c r="F42" s="10"/>
      <c r="G42" s="10">
        <v>210</v>
      </c>
      <c r="H42" s="10"/>
      <c r="I42" s="11">
        <f t="shared" si="0"/>
        <v>125.27777777777777</v>
      </c>
      <c r="J42" s="12" t="s">
        <v>306</v>
      </c>
      <c r="K42" s="14"/>
    </row>
    <row r="43" spans="1:12" s="12" customFormat="1" ht="12.75" customHeight="1" x14ac:dyDescent="0.15">
      <c r="A43" s="10" t="s">
        <v>65</v>
      </c>
      <c r="B43" s="10" t="s">
        <v>31</v>
      </c>
      <c r="C43" s="13">
        <v>778</v>
      </c>
      <c r="D43" s="13"/>
      <c r="E43" s="10">
        <v>666</v>
      </c>
      <c r="F43" s="10"/>
      <c r="G43" s="10">
        <v>715</v>
      </c>
      <c r="H43" s="10"/>
      <c r="I43" s="11">
        <f t="shared" si="0"/>
        <v>16.816816816816811</v>
      </c>
      <c r="K43" s="14"/>
    </row>
    <row r="44" spans="1:12" s="6" customFormat="1" ht="12.75" customHeight="1" x14ac:dyDescent="0.15">
      <c r="A44" s="1" t="s">
        <v>66</v>
      </c>
      <c r="B44" s="1" t="s">
        <v>31</v>
      </c>
      <c r="C44" s="4">
        <v>778</v>
      </c>
      <c r="D44" s="4"/>
      <c r="E44" s="1">
        <v>255</v>
      </c>
      <c r="F44" s="1"/>
      <c r="G44" s="1">
        <v>199</v>
      </c>
      <c r="H44" s="1"/>
      <c r="I44" s="7">
        <f t="shared" si="0"/>
        <v>205.0980392156863</v>
      </c>
      <c r="J44" s="5" t="s">
        <v>296</v>
      </c>
      <c r="K44" s="5" t="s">
        <v>341</v>
      </c>
      <c r="L44" s="18" t="s">
        <v>355</v>
      </c>
    </row>
    <row r="45" spans="1:12" s="6" customFormat="1" ht="12.75" customHeight="1" x14ac:dyDescent="0.15">
      <c r="A45" s="1" t="s">
        <v>67</v>
      </c>
      <c r="B45" s="1" t="s">
        <v>31</v>
      </c>
      <c r="C45" s="4">
        <v>755</v>
      </c>
      <c r="D45" s="4"/>
      <c r="E45" s="1">
        <v>373</v>
      </c>
      <c r="F45" s="1"/>
      <c r="G45" s="1">
        <v>329</v>
      </c>
      <c r="H45" s="1"/>
      <c r="I45" s="7">
        <f t="shared" si="0"/>
        <v>102.41286863270778</v>
      </c>
      <c r="J45" s="5" t="s">
        <v>296</v>
      </c>
      <c r="K45" s="5" t="s">
        <v>339</v>
      </c>
      <c r="L45" s="18"/>
    </row>
    <row r="46" spans="1:12" s="6" customFormat="1" ht="12.75" customHeight="1" x14ac:dyDescent="0.15">
      <c r="A46" s="4" t="s">
        <v>68</v>
      </c>
      <c r="B46" s="1" t="s">
        <v>31</v>
      </c>
      <c r="C46" s="4">
        <v>750</v>
      </c>
      <c r="D46" s="4"/>
      <c r="E46" s="1"/>
      <c r="F46" s="1"/>
      <c r="G46" s="1"/>
      <c r="H46" s="1"/>
      <c r="I46" s="7">
        <v>100</v>
      </c>
      <c r="J46" s="6" t="s">
        <v>305</v>
      </c>
      <c r="K46" s="5"/>
      <c r="L46" s="18"/>
    </row>
    <row r="47" spans="1:12" s="6" customFormat="1" ht="58" customHeight="1" x14ac:dyDescent="0.15">
      <c r="A47" s="1" t="s">
        <v>69</v>
      </c>
      <c r="B47" s="1" t="s">
        <v>31</v>
      </c>
      <c r="C47" s="4">
        <v>735</v>
      </c>
      <c r="D47" s="4"/>
      <c r="E47" s="1">
        <v>916</v>
      </c>
      <c r="F47" s="1"/>
      <c r="G47" s="1">
        <v>1675</v>
      </c>
      <c r="H47" s="1">
        <v>1000</v>
      </c>
      <c r="I47" s="7">
        <f t="shared" si="0"/>
        <v>-19.75982532751091</v>
      </c>
      <c r="J47" s="6" t="s">
        <v>328</v>
      </c>
      <c r="K47" s="5"/>
      <c r="L47" s="18"/>
    </row>
    <row r="48" spans="1:12" s="6" customFormat="1" ht="12.75" customHeight="1" x14ac:dyDescent="0.15">
      <c r="A48" s="1" t="s">
        <v>70</v>
      </c>
      <c r="B48" s="1" t="s">
        <v>31</v>
      </c>
      <c r="C48" s="4">
        <v>729</v>
      </c>
      <c r="D48" s="4"/>
      <c r="E48" s="1">
        <v>663</v>
      </c>
      <c r="F48" s="1"/>
      <c r="G48" s="1">
        <v>1028</v>
      </c>
      <c r="H48" s="1"/>
      <c r="I48" s="7">
        <f t="shared" si="0"/>
        <v>9.9547511312217125</v>
      </c>
      <c r="K48" s="5"/>
      <c r="L48" s="18"/>
    </row>
    <row r="49" spans="1:12" s="6" customFormat="1" ht="12.75" customHeight="1" x14ac:dyDescent="0.15">
      <c r="A49" s="1" t="s">
        <v>189</v>
      </c>
      <c r="B49" s="1" t="s">
        <v>31</v>
      </c>
      <c r="C49" s="4">
        <v>726</v>
      </c>
      <c r="D49" s="4"/>
      <c r="E49" s="1">
        <v>1097</v>
      </c>
      <c r="F49" s="1"/>
      <c r="G49" s="1">
        <v>1884</v>
      </c>
      <c r="H49" s="1">
        <v>1000</v>
      </c>
      <c r="I49" s="7">
        <f t="shared" si="0"/>
        <v>-33.819507748404746</v>
      </c>
      <c r="J49" s="6" t="s">
        <v>307</v>
      </c>
      <c r="K49" s="5"/>
      <c r="L49" s="18"/>
    </row>
    <row r="50" spans="1:12" s="6" customFormat="1" ht="12.75" customHeight="1" x14ac:dyDescent="0.15">
      <c r="A50" s="1" t="s">
        <v>72</v>
      </c>
      <c r="B50" s="1" t="s">
        <v>31</v>
      </c>
      <c r="C50" s="4">
        <v>714</v>
      </c>
      <c r="D50" s="4"/>
      <c r="E50" s="1">
        <v>575</v>
      </c>
      <c r="F50" s="1"/>
      <c r="G50" s="1">
        <v>744</v>
      </c>
      <c r="H50" s="1"/>
      <c r="I50" s="7">
        <f t="shared" si="0"/>
        <v>24.173913043478265</v>
      </c>
      <c r="K50" s="5"/>
      <c r="L50" s="18"/>
    </row>
    <row r="51" spans="1:12" s="12" customFormat="1" ht="12.75" customHeight="1" x14ac:dyDescent="0.15">
      <c r="A51" s="10" t="s">
        <v>190</v>
      </c>
      <c r="B51" s="10" t="s">
        <v>31</v>
      </c>
      <c r="C51" s="13">
        <v>705</v>
      </c>
      <c r="D51" s="13"/>
      <c r="E51" s="10">
        <v>569</v>
      </c>
      <c r="F51" s="10"/>
      <c r="G51" s="10">
        <v>522</v>
      </c>
      <c r="H51" s="10"/>
      <c r="I51" s="11">
        <f t="shared" si="0"/>
        <v>23.901581722319861</v>
      </c>
      <c r="K51" s="14"/>
    </row>
    <row r="52" spans="1:12" s="6" customFormat="1" ht="12.75" customHeight="1" x14ac:dyDescent="0.15">
      <c r="A52" s="1" t="s">
        <v>73</v>
      </c>
      <c r="B52" s="1" t="s">
        <v>31</v>
      </c>
      <c r="C52" s="4">
        <v>693</v>
      </c>
      <c r="D52" s="4"/>
      <c r="E52" s="1">
        <v>510</v>
      </c>
      <c r="F52" s="1"/>
      <c r="G52" s="1">
        <v>257</v>
      </c>
      <c r="H52" s="1"/>
      <c r="I52" s="7">
        <f t="shared" si="0"/>
        <v>35.882352941176464</v>
      </c>
      <c r="K52" s="5"/>
      <c r="L52" s="18"/>
    </row>
    <row r="53" spans="1:12" s="6" customFormat="1" ht="12.75" customHeight="1" x14ac:dyDescent="0.15">
      <c r="A53" s="1" t="s">
        <v>74</v>
      </c>
      <c r="B53" s="1" t="s">
        <v>31</v>
      </c>
      <c r="C53" s="4">
        <v>691</v>
      </c>
      <c r="D53" s="4"/>
      <c r="E53" s="1">
        <v>628</v>
      </c>
      <c r="F53" s="1"/>
      <c r="G53" s="1">
        <v>705</v>
      </c>
      <c r="H53" s="1"/>
      <c r="I53" s="7">
        <f t="shared" si="0"/>
        <v>10.031847133757964</v>
      </c>
      <c r="K53" s="5"/>
      <c r="L53" s="18"/>
    </row>
    <row r="54" spans="1:12" s="12" customFormat="1" ht="12.75" customHeight="1" x14ac:dyDescent="0.15">
      <c r="A54" s="10" t="s">
        <v>191</v>
      </c>
      <c r="B54" s="10" t="s">
        <v>26</v>
      </c>
      <c r="C54" s="13">
        <v>691</v>
      </c>
      <c r="D54" s="13"/>
      <c r="E54" s="10">
        <v>356</v>
      </c>
      <c r="F54" s="10"/>
      <c r="G54" s="10">
        <v>418</v>
      </c>
      <c r="H54" s="10"/>
      <c r="I54" s="11">
        <f t="shared" si="0"/>
        <v>94.101123595505612</v>
      </c>
      <c r="K54" s="14"/>
    </row>
    <row r="55" spans="1:12" s="6" customFormat="1" ht="12.75" customHeight="1" x14ac:dyDescent="0.15">
      <c r="A55" s="1" t="s">
        <v>192</v>
      </c>
      <c r="B55" s="1" t="s">
        <v>30</v>
      </c>
      <c r="C55" s="4">
        <v>675</v>
      </c>
      <c r="D55" s="4"/>
      <c r="E55" s="1">
        <v>426</v>
      </c>
      <c r="F55" s="1"/>
      <c r="G55" s="1">
        <v>455</v>
      </c>
      <c r="H55" s="1"/>
      <c r="I55" s="7">
        <f t="shared" si="0"/>
        <v>58.450704225352126</v>
      </c>
      <c r="K55" s="5"/>
      <c r="L55" s="18"/>
    </row>
    <row r="56" spans="1:12" s="6" customFormat="1" ht="12.75" customHeight="1" x14ac:dyDescent="0.15">
      <c r="A56" s="1" t="s">
        <v>75</v>
      </c>
      <c r="B56" s="1" t="s">
        <v>31</v>
      </c>
      <c r="C56" s="4">
        <v>638</v>
      </c>
      <c r="D56" s="4"/>
      <c r="E56" s="1">
        <v>328</v>
      </c>
      <c r="F56" s="1"/>
      <c r="G56" s="1">
        <v>1219</v>
      </c>
      <c r="H56" s="1">
        <v>1000</v>
      </c>
      <c r="I56" s="7">
        <f t="shared" si="0"/>
        <v>94.512195121951208</v>
      </c>
      <c r="J56" s="6" t="s">
        <v>308</v>
      </c>
      <c r="K56" s="5"/>
      <c r="L56" s="18" t="s">
        <v>356</v>
      </c>
    </row>
    <row r="57" spans="1:12" s="6" customFormat="1" ht="12.75" customHeight="1" x14ac:dyDescent="0.15">
      <c r="A57" s="1" t="s">
        <v>193</v>
      </c>
      <c r="B57" s="1" t="s">
        <v>26</v>
      </c>
      <c r="C57" s="4">
        <v>631</v>
      </c>
      <c r="D57" s="4"/>
      <c r="E57" s="1">
        <v>535</v>
      </c>
      <c r="F57" s="1"/>
      <c r="G57" s="1">
        <v>441</v>
      </c>
      <c r="H57" s="1"/>
      <c r="I57" s="7">
        <f t="shared" si="0"/>
        <v>17.943925233644862</v>
      </c>
      <c r="K57" s="5"/>
      <c r="L57" s="18"/>
    </row>
    <row r="58" spans="1:12" s="6" customFormat="1" ht="12.75" customHeight="1" x14ac:dyDescent="0.15">
      <c r="A58" s="1" t="s">
        <v>194</v>
      </c>
      <c r="B58" s="1" t="s">
        <v>31</v>
      </c>
      <c r="C58" s="4">
        <v>631</v>
      </c>
      <c r="D58" s="4"/>
      <c r="E58" s="1">
        <v>317</v>
      </c>
      <c r="F58" s="1"/>
      <c r="G58" s="1">
        <v>765</v>
      </c>
      <c r="H58" s="1"/>
      <c r="I58" s="7">
        <f t="shared" si="0"/>
        <v>99.053627760252368</v>
      </c>
      <c r="K58" s="5"/>
      <c r="L58" s="18"/>
    </row>
    <row r="59" spans="1:12" s="6" customFormat="1" ht="12.75" customHeight="1" x14ac:dyDescent="0.15">
      <c r="A59" s="1" t="s">
        <v>195</v>
      </c>
      <c r="B59" s="1" t="s">
        <v>31</v>
      </c>
      <c r="C59" s="4">
        <v>626</v>
      </c>
      <c r="D59" s="4"/>
      <c r="E59" s="1">
        <v>420</v>
      </c>
      <c r="F59" s="1"/>
      <c r="G59" s="1">
        <v>536</v>
      </c>
      <c r="H59" s="1"/>
      <c r="I59" s="7">
        <f t="shared" si="0"/>
        <v>49.047619047619037</v>
      </c>
      <c r="K59" s="5"/>
      <c r="L59" s="18"/>
    </row>
    <row r="60" spans="1:12" s="6" customFormat="1" ht="12.75" customHeight="1" x14ac:dyDescent="0.15">
      <c r="A60" s="1" t="s">
        <v>196</v>
      </c>
      <c r="B60" s="1" t="s">
        <v>31</v>
      </c>
      <c r="C60" s="4">
        <v>591</v>
      </c>
      <c r="D60" s="4"/>
      <c r="E60" s="1">
        <v>1019</v>
      </c>
      <c r="F60" s="1"/>
      <c r="G60" s="1">
        <v>388</v>
      </c>
      <c r="H60" s="1"/>
      <c r="I60" s="7">
        <f t="shared" si="0"/>
        <v>-42.001962708537782</v>
      </c>
      <c r="J60" s="5" t="s">
        <v>300</v>
      </c>
      <c r="K60" s="5" t="s">
        <v>339</v>
      </c>
      <c r="L60" s="18" t="s">
        <v>357</v>
      </c>
    </row>
    <row r="61" spans="1:12" s="6" customFormat="1" ht="12.75" customHeight="1" x14ac:dyDescent="0.15">
      <c r="A61" s="1" t="s">
        <v>197</v>
      </c>
      <c r="B61" s="1" t="s">
        <v>31</v>
      </c>
      <c r="C61" s="4">
        <v>549</v>
      </c>
      <c r="D61" s="4"/>
      <c r="E61" s="1">
        <v>1200</v>
      </c>
      <c r="F61" s="1">
        <v>1000</v>
      </c>
      <c r="G61" s="1">
        <v>0</v>
      </c>
      <c r="H61" s="1"/>
      <c r="I61" s="7">
        <f t="shared" si="0"/>
        <v>-54.25</v>
      </c>
      <c r="J61" s="6" t="s">
        <v>310</v>
      </c>
      <c r="K61" s="5"/>
      <c r="L61" s="18"/>
    </row>
    <row r="62" spans="1:12" s="6" customFormat="1" ht="12.75" customHeight="1" x14ac:dyDescent="0.15">
      <c r="A62" s="1" t="s">
        <v>76</v>
      </c>
      <c r="B62" s="1" t="s">
        <v>31</v>
      </c>
      <c r="C62" s="4">
        <v>547</v>
      </c>
      <c r="D62" s="4"/>
      <c r="E62" s="1">
        <v>370</v>
      </c>
      <c r="F62" s="1"/>
      <c r="G62" s="1">
        <v>335</v>
      </c>
      <c r="H62" s="1"/>
      <c r="I62" s="7">
        <f t="shared" si="0"/>
        <v>47.837837837837839</v>
      </c>
      <c r="K62" s="5"/>
      <c r="L62" s="18"/>
    </row>
    <row r="63" spans="1:12" s="6" customFormat="1" ht="12.75" customHeight="1" x14ac:dyDescent="0.15">
      <c r="A63" s="1" t="s">
        <v>77</v>
      </c>
      <c r="B63" s="1" t="s">
        <v>31</v>
      </c>
      <c r="C63" s="4">
        <v>536</v>
      </c>
      <c r="D63" s="4"/>
      <c r="E63" s="1">
        <v>446</v>
      </c>
      <c r="F63" s="1"/>
      <c r="G63" s="1">
        <v>458</v>
      </c>
      <c r="H63" s="1"/>
      <c r="I63" s="7">
        <f t="shared" si="0"/>
        <v>20.179372197309419</v>
      </c>
      <c r="K63" s="5"/>
      <c r="L63" s="18"/>
    </row>
    <row r="64" spans="1:12" s="6" customFormat="1" ht="12.75" customHeight="1" x14ac:dyDescent="0.15">
      <c r="A64" s="1" t="s">
        <v>10</v>
      </c>
      <c r="B64" s="1" t="s">
        <v>31</v>
      </c>
      <c r="C64" s="4">
        <v>524</v>
      </c>
      <c r="D64" s="4"/>
      <c r="E64" s="1">
        <v>438</v>
      </c>
      <c r="F64" s="1"/>
      <c r="G64" s="1">
        <v>530</v>
      </c>
      <c r="H64" s="1"/>
      <c r="I64" s="7">
        <f t="shared" si="0"/>
        <v>19.634703196347033</v>
      </c>
      <c r="K64" s="5"/>
      <c r="L64" s="18"/>
    </row>
    <row r="65" spans="1:12" s="12" customFormat="1" ht="12.75" customHeight="1" x14ac:dyDescent="0.15">
      <c r="A65" s="10" t="s">
        <v>198</v>
      </c>
      <c r="B65" s="10" t="s">
        <v>31</v>
      </c>
      <c r="C65" s="13">
        <v>521</v>
      </c>
      <c r="D65" s="13"/>
      <c r="E65" s="10">
        <v>408</v>
      </c>
      <c r="F65" s="10"/>
      <c r="G65" s="10">
        <v>566</v>
      </c>
      <c r="H65" s="10"/>
      <c r="I65" s="11">
        <f t="shared" si="0"/>
        <v>27.696078431372555</v>
      </c>
      <c r="K65" s="14"/>
    </row>
    <row r="66" spans="1:12" s="6" customFormat="1" ht="12.75" customHeight="1" x14ac:dyDescent="0.15">
      <c r="A66" s="1" t="s">
        <v>7</v>
      </c>
      <c r="B66" s="1" t="s">
        <v>31</v>
      </c>
      <c r="C66" s="4">
        <v>497</v>
      </c>
      <c r="D66" s="4"/>
      <c r="E66" s="1">
        <v>338</v>
      </c>
      <c r="F66" s="1"/>
      <c r="G66" s="1">
        <v>315</v>
      </c>
      <c r="H66" s="1"/>
      <c r="I66" s="7">
        <f t="shared" si="0"/>
        <v>47.041420118343183</v>
      </c>
      <c r="K66" s="5"/>
      <c r="L66" s="18"/>
    </row>
    <row r="67" spans="1:12" s="6" customFormat="1" ht="12.75" customHeight="1" x14ac:dyDescent="0.15">
      <c r="A67" s="1" t="s">
        <v>78</v>
      </c>
      <c r="B67" s="1" t="s">
        <v>31</v>
      </c>
      <c r="C67" s="4">
        <v>494</v>
      </c>
      <c r="D67" s="4"/>
      <c r="E67" s="1">
        <v>197</v>
      </c>
      <c r="F67" s="1"/>
      <c r="G67" s="1">
        <v>349</v>
      </c>
      <c r="H67" s="1"/>
      <c r="I67" s="7">
        <f t="shared" si="0"/>
        <v>150.76142131979697</v>
      </c>
      <c r="J67" s="6" t="s">
        <v>330</v>
      </c>
      <c r="K67" s="5"/>
      <c r="L67" s="18"/>
    </row>
    <row r="68" spans="1:12" s="12" customFormat="1" ht="12.75" customHeight="1" x14ac:dyDescent="0.15">
      <c r="A68" s="10" t="s">
        <v>199</v>
      </c>
      <c r="B68" s="10" t="s">
        <v>26</v>
      </c>
      <c r="C68" s="13">
        <v>492</v>
      </c>
      <c r="D68" s="13"/>
      <c r="E68" s="10">
        <v>129</v>
      </c>
      <c r="F68" s="10"/>
      <c r="G68" s="10">
        <v>276</v>
      </c>
      <c r="H68" s="10"/>
      <c r="I68" s="11">
        <f t="shared" ref="I68:I129" si="1">SUM(C68*100)/E68-100</f>
        <v>281.39534883720933</v>
      </c>
      <c r="K68" s="14"/>
    </row>
    <row r="69" spans="1:12" s="6" customFormat="1" ht="12.75" customHeight="1" x14ac:dyDescent="0.15">
      <c r="A69" s="1" t="s">
        <v>200</v>
      </c>
      <c r="B69" s="1" t="s">
        <v>31</v>
      </c>
      <c r="C69" s="4">
        <v>485</v>
      </c>
      <c r="D69" s="4"/>
      <c r="E69" s="1">
        <v>509</v>
      </c>
      <c r="F69" s="1"/>
      <c r="G69" s="1">
        <v>777</v>
      </c>
      <c r="H69" s="1"/>
      <c r="I69" s="7">
        <f t="shared" si="1"/>
        <v>-4.7151277013752519</v>
      </c>
      <c r="K69" s="5"/>
      <c r="L69" s="18"/>
    </row>
    <row r="70" spans="1:12" s="6" customFormat="1" ht="12.75" customHeight="1" x14ac:dyDescent="0.15">
      <c r="A70" s="1" t="s">
        <v>22</v>
      </c>
      <c r="B70" s="1" t="s">
        <v>31</v>
      </c>
      <c r="C70" s="4">
        <v>475</v>
      </c>
      <c r="D70" s="4"/>
      <c r="E70" s="1">
        <v>399</v>
      </c>
      <c r="F70" s="1"/>
      <c r="G70" s="1">
        <v>1604</v>
      </c>
      <c r="H70" s="1">
        <v>1000</v>
      </c>
      <c r="I70" s="7">
        <f t="shared" si="1"/>
        <v>19.047619047619051</v>
      </c>
      <c r="K70" s="5"/>
      <c r="L70" s="18"/>
    </row>
    <row r="71" spans="1:12" s="6" customFormat="1" ht="12.75" customHeight="1" x14ac:dyDescent="0.15">
      <c r="A71" s="1" t="s">
        <v>201</v>
      </c>
      <c r="B71" s="1" t="s">
        <v>31</v>
      </c>
      <c r="C71" s="4">
        <v>470</v>
      </c>
      <c r="D71" s="4"/>
      <c r="E71" s="1">
        <v>264</v>
      </c>
      <c r="F71" s="1"/>
      <c r="G71" s="1">
        <v>271</v>
      </c>
      <c r="H71" s="1"/>
      <c r="I71" s="7">
        <f t="shared" si="1"/>
        <v>78.030303030303031</v>
      </c>
      <c r="K71" s="5"/>
      <c r="L71" s="18"/>
    </row>
    <row r="72" spans="1:12" s="6" customFormat="1" ht="12.75" customHeight="1" x14ac:dyDescent="0.15">
      <c r="A72" s="1" t="s">
        <v>202</v>
      </c>
      <c r="B72" s="1" t="s">
        <v>31</v>
      </c>
      <c r="C72" s="4">
        <v>467</v>
      </c>
      <c r="D72" s="4"/>
      <c r="E72" s="1">
        <v>669</v>
      </c>
      <c r="F72" s="1"/>
      <c r="G72" s="1">
        <v>905</v>
      </c>
      <c r="H72" s="1"/>
      <c r="I72" s="7">
        <f t="shared" si="1"/>
        <v>-30.194319880418533</v>
      </c>
      <c r="J72" s="6" t="s">
        <v>311</v>
      </c>
      <c r="K72" s="5"/>
      <c r="L72" s="18" t="s">
        <v>358</v>
      </c>
    </row>
    <row r="73" spans="1:12" s="6" customFormat="1" ht="12.75" customHeight="1" x14ac:dyDescent="0.15">
      <c r="A73" s="1" t="s">
        <v>79</v>
      </c>
      <c r="B73" s="1" t="s">
        <v>31</v>
      </c>
      <c r="C73" s="4">
        <v>467</v>
      </c>
      <c r="D73" s="4"/>
      <c r="E73" s="1">
        <v>438</v>
      </c>
      <c r="F73" s="1"/>
      <c r="G73" s="1">
        <v>498</v>
      </c>
      <c r="H73" s="1"/>
      <c r="I73" s="7">
        <f t="shared" si="1"/>
        <v>6.621004566210047</v>
      </c>
      <c r="K73" s="5"/>
      <c r="L73" s="18"/>
    </row>
    <row r="74" spans="1:12" s="6" customFormat="1" ht="12.75" customHeight="1" x14ac:dyDescent="0.15">
      <c r="A74" s="1" t="s">
        <v>80</v>
      </c>
      <c r="B74" s="1" t="s">
        <v>31</v>
      </c>
      <c r="C74" s="4">
        <v>464</v>
      </c>
      <c r="D74" s="4"/>
      <c r="E74" s="1">
        <v>272</v>
      </c>
      <c r="F74" s="1"/>
      <c r="G74" s="1">
        <v>204</v>
      </c>
      <c r="H74" s="1"/>
      <c r="I74" s="7">
        <f t="shared" si="1"/>
        <v>70.588235294117652</v>
      </c>
      <c r="J74" s="6" t="s">
        <v>312</v>
      </c>
      <c r="K74" s="5"/>
      <c r="L74" s="18"/>
    </row>
    <row r="75" spans="1:12" s="12" customFormat="1" ht="12.75" customHeight="1" x14ac:dyDescent="0.15">
      <c r="A75" s="10" t="s">
        <v>81</v>
      </c>
      <c r="B75" s="10" t="s">
        <v>31</v>
      </c>
      <c r="C75" s="13">
        <v>464</v>
      </c>
      <c r="D75" s="13"/>
      <c r="E75" s="10">
        <v>266</v>
      </c>
      <c r="F75" s="10"/>
      <c r="G75" s="10">
        <v>1074</v>
      </c>
      <c r="H75" s="10">
        <v>1000</v>
      </c>
      <c r="I75" s="11">
        <f t="shared" si="1"/>
        <v>74.436090225563902</v>
      </c>
      <c r="J75" s="12" t="s">
        <v>303</v>
      </c>
      <c r="K75" s="14"/>
    </row>
    <row r="76" spans="1:12" s="6" customFormat="1" ht="12.75" customHeight="1" x14ac:dyDescent="0.15">
      <c r="A76" s="1" t="s">
        <v>82</v>
      </c>
      <c r="B76" s="1" t="s">
        <v>31</v>
      </c>
      <c r="C76" s="4">
        <v>457</v>
      </c>
      <c r="D76" s="4"/>
      <c r="E76" s="1">
        <v>1019</v>
      </c>
      <c r="F76" s="1">
        <v>1000</v>
      </c>
      <c r="G76" s="1">
        <v>0</v>
      </c>
      <c r="H76" s="1"/>
      <c r="I76" s="7">
        <f t="shared" si="1"/>
        <v>-55.152109911678117</v>
      </c>
      <c r="J76" s="6" t="s">
        <v>303</v>
      </c>
      <c r="K76" s="5"/>
      <c r="L76" s="18"/>
    </row>
    <row r="77" spans="1:12" s="12" customFormat="1" ht="12.75" customHeight="1" x14ac:dyDescent="0.15">
      <c r="A77" s="10" t="s">
        <v>203</v>
      </c>
      <c r="B77" s="10" t="s">
        <v>31</v>
      </c>
      <c r="C77" s="13">
        <v>457</v>
      </c>
      <c r="D77" s="13"/>
      <c r="E77" s="10">
        <v>415</v>
      </c>
      <c r="F77" s="10"/>
      <c r="G77" s="10">
        <v>477</v>
      </c>
      <c r="H77" s="10"/>
      <c r="I77" s="11">
        <f t="shared" si="1"/>
        <v>10.120481927710841</v>
      </c>
      <c r="K77" s="14"/>
    </row>
    <row r="78" spans="1:12" s="6" customFormat="1" ht="12.75" customHeight="1" x14ac:dyDescent="0.15">
      <c r="A78" s="1" t="s">
        <v>83</v>
      </c>
      <c r="B78" s="1" t="s">
        <v>31</v>
      </c>
      <c r="C78" s="4">
        <v>453</v>
      </c>
      <c r="D78" s="4"/>
      <c r="E78" s="1">
        <v>1265</v>
      </c>
      <c r="F78" s="1">
        <v>1000</v>
      </c>
      <c r="G78" s="1">
        <v>0</v>
      </c>
      <c r="H78" s="1"/>
      <c r="I78" s="7">
        <f t="shared" si="1"/>
        <v>-64.189723320158095</v>
      </c>
      <c r="J78" s="6" t="s">
        <v>313</v>
      </c>
      <c r="K78" s="5"/>
      <c r="L78" s="18"/>
    </row>
    <row r="79" spans="1:12" s="12" customFormat="1" ht="12.75" customHeight="1" x14ac:dyDescent="0.15">
      <c r="A79" s="10" t="s">
        <v>204</v>
      </c>
      <c r="B79" s="10" t="s">
        <v>31</v>
      </c>
      <c r="C79" s="13">
        <v>449</v>
      </c>
      <c r="D79" s="13"/>
      <c r="E79" s="10">
        <v>382</v>
      </c>
      <c r="F79" s="10"/>
      <c r="G79" s="10">
        <v>210</v>
      </c>
      <c r="H79" s="10"/>
      <c r="I79" s="11">
        <f t="shared" si="1"/>
        <v>17.539267015706812</v>
      </c>
      <c r="K79" s="14"/>
    </row>
    <row r="80" spans="1:12" s="6" customFormat="1" ht="12.75" customHeight="1" x14ac:dyDescent="0.15">
      <c r="A80" s="1" t="s">
        <v>84</v>
      </c>
      <c r="B80" s="1" t="s">
        <v>31</v>
      </c>
      <c r="C80" s="4">
        <v>443</v>
      </c>
      <c r="D80" s="4"/>
      <c r="E80" s="1">
        <v>415</v>
      </c>
      <c r="F80" s="1"/>
      <c r="G80" s="1">
        <v>366</v>
      </c>
      <c r="H80" s="1"/>
      <c r="I80" s="7">
        <f t="shared" si="1"/>
        <v>6.7469879518072275</v>
      </c>
      <c r="K80" s="5"/>
      <c r="L80" s="18"/>
    </row>
    <row r="81" spans="1:12" s="6" customFormat="1" ht="12.75" customHeight="1" x14ac:dyDescent="0.15">
      <c r="A81" s="1" t="s">
        <v>205</v>
      </c>
      <c r="B81" s="1" t="s">
        <v>31</v>
      </c>
      <c r="C81" s="4">
        <v>443</v>
      </c>
      <c r="D81" s="4"/>
      <c r="E81" s="1">
        <v>0</v>
      </c>
      <c r="F81" s="1"/>
      <c r="G81" s="1">
        <v>101</v>
      </c>
      <c r="H81" s="1"/>
      <c r="I81" s="7">
        <v>100</v>
      </c>
      <c r="K81" s="5"/>
      <c r="L81" s="18"/>
    </row>
    <row r="82" spans="1:12" s="12" customFormat="1" ht="12.75" customHeight="1" x14ac:dyDescent="0.15">
      <c r="A82" s="10" t="s">
        <v>85</v>
      </c>
      <c r="B82" s="10" t="s">
        <v>26</v>
      </c>
      <c r="C82" s="13">
        <v>433</v>
      </c>
      <c r="D82" s="13"/>
      <c r="E82" s="10">
        <v>617</v>
      </c>
      <c r="F82" s="10"/>
      <c r="G82" s="10">
        <v>700</v>
      </c>
      <c r="H82" s="10"/>
      <c r="I82" s="11">
        <f t="shared" si="1"/>
        <v>-29.82171799027553</v>
      </c>
      <c r="K82" s="14"/>
    </row>
    <row r="83" spans="1:12" s="6" customFormat="1" ht="12.75" customHeight="1" x14ac:dyDescent="0.15">
      <c r="A83" s="1" t="s">
        <v>206</v>
      </c>
      <c r="B83" s="1" t="s">
        <v>31</v>
      </c>
      <c r="C83" s="4">
        <v>430</v>
      </c>
      <c r="D83" s="4"/>
      <c r="E83" s="1">
        <v>421</v>
      </c>
      <c r="F83" s="1"/>
      <c r="G83" s="1">
        <v>373</v>
      </c>
      <c r="H83" s="1"/>
      <c r="I83" s="7">
        <f t="shared" si="1"/>
        <v>2.1377672209026173</v>
      </c>
      <c r="K83" s="5"/>
      <c r="L83" s="18"/>
    </row>
    <row r="84" spans="1:12" s="6" customFormat="1" ht="12.75" customHeight="1" x14ac:dyDescent="0.15">
      <c r="A84" s="1" t="s">
        <v>207</v>
      </c>
      <c r="B84" s="1" t="s">
        <v>31</v>
      </c>
      <c r="C84" s="4">
        <v>416</v>
      </c>
      <c r="D84" s="4"/>
      <c r="E84" s="1">
        <v>388</v>
      </c>
      <c r="F84" s="1"/>
      <c r="G84" s="1">
        <v>538</v>
      </c>
      <c r="H84" s="1"/>
      <c r="I84" s="7">
        <f t="shared" si="1"/>
        <v>7.2164948453608275</v>
      </c>
      <c r="K84" s="5"/>
      <c r="L84" s="18"/>
    </row>
    <row r="85" spans="1:12" s="12" customFormat="1" ht="12.75" customHeight="1" x14ac:dyDescent="0.15">
      <c r="A85" s="10" t="s">
        <v>208</v>
      </c>
      <c r="B85" s="10" t="s">
        <v>31</v>
      </c>
      <c r="C85" s="13">
        <v>412</v>
      </c>
      <c r="D85" s="13"/>
      <c r="E85" s="10">
        <v>1247</v>
      </c>
      <c r="F85" s="10"/>
      <c r="G85" s="10">
        <v>1454</v>
      </c>
      <c r="H85" s="10">
        <v>1000</v>
      </c>
      <c r="I85" s="11">
        <f t="shared" si="1"/>
        <v>-66.960705693664792</v>
      </c>
      <c r="J85" s="14" t="s">
        <v>300</v>
      </c>
      <c r="K85" s="14" t="s">
        <v>342</v>
      </c>
    </row>
    <row r="86" spans="1:12" s="12" customFormat="1" ht="12.75" customHeight="1" x14ac:dyDescent="0.15">
      <c r="A86" s="10" t="s">
        <v>288</v>
      </c>
      <c r="B86" s="10" t="s">
        <v>31</v>
      </c>
      <c r="C86" s="13">
        <v>405</v>
      </c>
      <c r="D86" s="13"/>
      <c r="E86" s="10">
        <v>1320</v>
      </c>
      <c r="F86" s="10">
        <v>1000</v>
      </c>
      <c r="G86" s="10">
        <v>1</v>
      </c>
      <c r="H86" s="10"/>
      <c r="I86" s="11">
        <f t="shared" si="1"/>
        <v>-69.318181818181813</v>
      </c>
      <c r="K86" s="14"/>
    </row>
    <row r="87" spans="1:12" s="6" customFormat="1" ht="12.75" customHeight="1" x14ac:dyDescent="0.15">
      <c r="A87" s="1" t="s">
        <v>86</v>
      </c>
      <c r="B87" s="1" t="s">
        <v>31</v>
      </c>
      <c r="C87" s="4">
        <v>390</v>
      </c>
      <c r="D87" s="4"/>
      <c r="E87" s="1">
        <v>180</v>
      </c>
      <c r="F87" s="1"/>
      <c r="G87" s="1">
        <v>196</v>
      </c>
      <c r="H87" s="1"/>
      <c r="I87" s="7">
        <f t="shared" si="1"/>
        <v>116.66666666666666</v>
      </c>
      <c r="J87" s="5" t="s">
        <v>327</v>
      </c>
      <c r="K87" s="5"/>
      <c r="L87" s="18"/>
    </row>
    <row r="88" spans="1:12" s="6" customFormat="1" ht="12.75" customHeight="1" x14ac:dyDescent="0.15">
      <c r="A88" s="1" t="s">
        <v>87</v>
      </c>
      <c r="B88" s="1" t="s">
        <v>31</v>
      </c>
      <c r="C88" s="4">
        <v>387</v>
      </c>
      <c r="D88" s="4"/>
      <c r="E88" s="1">
        <v>429</v>
      </c>
      <c r="F88" s="1"/>
      <c r="G88" s="1">
        <v>1188</v>
      </c>
      <c r="H88" s="1">
        <v>1000</v>
      </c>
      <c r="I88" s="7">
        <f t="shared" si="1"/>
        <v>-9.7902097902097864</v>
      </c>
      <c r="K88" s="5"/>
      <c r="L88" s="18"/>
    </row>
    <row r="89" spans="1:12" s="6" customFormat="1" ht="12.75" customHeight="1" x14ac:dyDescent="0.15">
      <c r="A89" s="1" t="s">
        <v>88</v>
      </c>
      <c r="B89" s="1" t="s">
        <v>31</v>
      </c>
      <c r="C89" s="4">
        <v>383</v>
      </c>
      <c r="D89" s="4"/>
      <c r="E89" s="1">
        <v>206</v>
      </c>
      <c r="F89" s="1"/>
      <c r="G89" s="1">
        <v>139</v>
      </c>
      <c r="H89" s="1"/>
      <c r="I89" s="7">
        <f t="shared" si="1"/>
        <v>85.922330097087382</v>
      </c>
      <c r="K89" s="5"/>
      <c r="L89" s="18"/>
    </row>
    <row r="90" spans="1:12" s="6" customFormat="1" ht="12.75" customHeight="1" x14ac:dyDescent="0.15">
      <c r="A90" s="1" t="s">
        <v>89</v>
      </c>
      <c r="B90" s="1" t="s">
        <v>31</v>
      </c>
      <c r="C90" s="4">
        <v>379</v>
      </c>
      <c r="D90" s="4"/>
      <c r="E90" s="1">
        <v>498</v>
      </c>
      <c r="F90" s="1"/>
      <c r="G90" s="1">
        <v>733</v>
      </c>
      <c r="H90" s="1"/>
      <c r="I90" s="7">
        <f t="shared" si="1"/>
        <v>-23.895582329317264</v>
      </c>
      <c r="K90" s="5"/>
      <c r="L90" s="18"/>
    </row>
    <row r="91" spans="1:12" s="6" customFormat="1" ht="12.75" customHeight="1" x14ac:dyDescent="0.15">
      <c r="A91" s="1" t="s">
        <v>90</v>
      </c>
      <c r="B91" s="1" t="s">
        <v>31</v>
      </c>
      <c r="C91" s="4">
        <v>375</v>
      </c>
      <c r="D91" s="4"/>
      <c r="E91" s="1">
        <v>176</v>
      </c>
      <c r="F91" s="1"/>
      <c r="G91" s="1">
        <v>189</v>
      </c>
      <c r="H91" s="1"/>
      <c r="I91" s="7">
        <f t="shared" si="1"/>
        <v>113.06818181818181</v>
      </c>
      <c r="J91" s="6" t="s">
        <v>310</v>
      </c>
      <c r="K91" s="5"/>
      <c r="L91" s="18"/>
    </row>
    <row r="92" spans="1:12" s="12" customFormat="1" ht="12.75" customHeight="1" x14ac:dyDescent="0.15">
      <c r="A92" s="10" t="s">
        <v>209</v>
      </c>
      <c r="B92" s="10" t="s">
        <v>31</v>
      </c>
      <c r="C92" s="13">
        <v>373</v>
      </c>
      <c r="D92" s="13"/>
      <c r="E92" s="10">
        <v>134</v>
      </c>
      <c r="F92" s="10"/>
      <c r="G92" s="10">
        <v>0</v>
      </c>
      <c r="H92" s="10"/>
      <c r="I92" s="11">
        <f t="shared" si="1"/>
        <v>178.35820895522386</v>
      </c>
      <c r="K92" s="14"/>
    </row>
    <row r="93" spans="1:12" s="12" customFormat="1" ht="13" customHeight="1" x14ac:dyDescent="0.15">
      <c r="A93" s="10" t="s">
        <v>210</v>
      </c>
      <c r="B93" s="10" t="s">
        <v>31</v>
      </c>
      <c r="C93" s="13">
        <v>363</v>
      </c>
      <c r="D93" s="13"/>
      <c r="E93" s="10">
        <v>293</v>
      </c>
      <c r="F93" s="10"/>
      <c r="G93" s="10">
        <v>304</v>
      </c>
      <c r="H93" s="10"/>
      <c r="I93" s="11">
        <f t="shared" si="1"/>
        <v>23.890784982935159</v>
      </c>
      <c r="K93" s="14"/>
    </row>
    <row r="94" spans="1:12" s="12" customFormat="1" ht="12.75" customHeight="1" x14ac:dyDescent="0.15">
      <c r="A94" s="10" t="s">
        <v>211</v>
      </c>
      <c r="B94" s="10" t="s">
        <v>31</v>
      </c>
      <c r="C94" s="13">
        <v>355</v>
      </c>
      <c r="D94" s="13"/>
      <c r="E94" s="10">
        <v>350</v>
      </c>
      <c r="F94" s="10"/>
      <c r="G94" s="10">
        <v>428</v>
      </c>
      <c r="H94" s="10"/>
      <c r="I94" s="11">
        <f t="shared" si="1"/>
        <v>1.4285714285714306</v>
      </c>
      <c r="K94" s="14"/>
    </row>
    <row r="95" spans="1:12" s="6" customFormat="1" ht="12.75" customHeight="1" x14ac:dyDescent="0.15">
      <c r="A95" s="1" t="s">
        <v>212</v>
      </c>
      <c r="B95" s="1" t="s">
        <v>37</v>
      </c>
      <c r="C95" s="4">
        <v>347</v>
      </c>
      <c r="D95" s="4"/>
      <c r="E95" s="1">
        <v>178</v>
      </c>
      <c r="F95" s="1"/>
      <c r="G95" s="1">
        <v>94</v>
      </c>
      <c r="H95" s="1"/>
      <c r="I95" s="7">
        <f t="shared" si="1"/>
        <v>94.943820224719104</v>
      </c>
      <c r="K95" s="5"/>
      <c r="L95" s="18"/>
    </row>
    <row r="96" spans="1:12" s="6" customFormat="1" ht="12.75" customHeight="1" x14ac:dyDescent="0.15">
      <c r="A96" s="1" t="s">
        <v>91</v>
      </c>
      <c r="B96" s="1" t="s">
        <v>37</v>
      </c>
      <c r="C96" s="4">
        <v>345</v>
      </c>
      <c r="D96" s="4"/>
      <c r="E96" s="1">
        <v>167</v>
      </c>
      <c r="F96" s="1"/>
      <c r="G96" s="1">
        <v>443</v>
      </c>
      <c r="H96" s="1"/>
      <c r="I96" s="7">
        <f t="shared" si="1"/>
        <v>106.58682634730539</v>
      </c>
      <c r="K96" s="5"/>
      <c r="L96" s="18"/>
    </row>
    <row r="97" spans="1:12" s="12" customFormat="1" ht="12.75" customHeight="1" x14ac:dyDescent="0.15">
      <c r="A97" s="10" t="s">
        <v>112</v>
      </c>
      <c r="B97" s="10" t="s">
        <v>26</v>
      </c>
      <c r="C97" s="13">
        <v>343</v>
      </c>
      <c r="D97" s="13"/>
      <c r="E97" s="10">
        <v>340</v>
      </c>
      <c r="F97" s="10"/>
      <c r="G97" s="10">
        <v>162</v>
      </c>
      <c r="H97" s="10"/>
      <c r="I97" s="11">
        <f t="shared" si="1"/>
        <v>0.8823529411764639</v>
      </c>
      <c r="K97" s="14"/>
    </row>
    <row r="98" spans="1:12" s="6" customFormat="1" ht="12.75" customHeight="1" x14ac:dyDescent="0.15">
      <c r="A98" s="1" t="s">
        <v>92</v>
      </c>
      <c r="B98" s="1" t="s">
        <v>31</v>
      </c>
      <c r="C98" s="4">
        <v>339</v>
      </c>
      <c r="D98" s="4"/>
      <c r="E98" s="1">
        <v>217</v>
      </c>
      <c r="F98" s="1"/>
      <c r="G98" s="1">
        <v>165</v>
      </c>
      <c r="H98" s="1"/>
      <c r="I98" s="7">
        <f t="shared" si="1"/>
        <v>56.221198156682021</v>
      </c>
      <c r="K98" s="5"/>
      <c r="L98" s="18"/>
    </row>
    <row r="99" spans="1:12" s="6" customFormat="1" ht="12.75" customHeight="1" x14ac:dyDescent="0.15">
      <c r="A99" s="1" t="s">
        <v>111</v>
      </c>
      <c r="B99" s="1" t="s">
        <v>31</v>
      </c>
      <c r="C99" s="4">
        <v>338</v>
      </c>
      <c r="D99" s="4"/>
      <c r="E99" s="1">
        <v>231</v>
      </c>
      <c r="F99" s="1"/>
      <c r="G99" s="1">
        <v>298</v>
      </c>
      <c r="H99" s="1"/>
      <c r="I99" s="7">
        <f t="shared" si="1"/>
        <v>46.320346320346317</v>
      </c>
      <c r="K99" s="5"/>
      <c r="L99" s="18"/>
    </row>
    <row r="100" spans="1:12" s="6" customFormat="1" ht="12.75" customHeight="1" x14ac:dyDescent="0.15">
      <c r="A100" s="1" t="s">
        <v>213</v>
      </c>
      <c r="B100" s="1" t="s">
        <v>31</v>
      </c>
      <c r="C100" s="4">
        <v>335</v>
      </c>
      <c r="D100" s="4"/>
      <c r="E100" s="1">
        <v>310</v>
      </c>
      <c r="F100" s="1"/>
      <c r="G100" s="1">
        <v>0</v>
      </c>
      <c r="H100" s="1"/>
      <c r="I100" s="7">
        <f t="shared" si="1"/>
        <v>8.0645161290322562</v>
      </c>
      <c r="J100" s="6" t="s">
        <v>314</v>
      </c>
      <c r="K100" s="5"/>
      <c r="L100" s="18"/>
    </row>
    <row r="101" spans="1:12" s="6" customFormat="1" ht="12.75" customHeight="1" x14ac:dyDescent="0.15">
      <c r="A101" s="1" t="s">
        <v>93</v>
      </c>
      <c r="B101" s="1" t="s">
        <v>31</v>
      </c>
      <c r="C101" s="4">
        <v>327</v>
      </c>
      <c r="D101" s="4"/>
      <c r="E101" s="1">
        <v>400</v>
      </c>
      <c r="F101" s="1"/>
      <c r="G101" s="1">
        <v>1384</v>
      </c>
      <c r="H101" s="1">
        <v>1000</v>
      </c>
      <c r="I101" s="7">
        <f t="shared" si="1"/>
        <v>-18.25</v>
      </c>
      <c r="K101" s="5"/>
      <c r="L101" s="18"/>
    </row>
    <row r="102" spans="1:12" s="6" customFormat="1" ht="12.75" customHeight="1" x14ac:dyDescent="0.15">
      <c r="A102" s="1" t="s">
        <v>94</v>
      </c>
      <c r="B102" s="1" t="s">
        <v>31</v>
      </c>
      <c r="C102" s="4">
        <v>323</v>
      </c>
      <c r="D102" s="4"/>
      <c r="E102" s="1">
        <v>293</v>
      </c>
      <c r="F102" s="1"/>
      <c r="G102" s="1">
        <v>403</v>
      </c>
      <c r="H102" s="1"/>
      <c r="I102" s="7">
        <f t="shared" si="1"/>
        <v>10.238907849829346</v>
      </c>
      <c r="J102" s="6" t="s">
        <v>315</v>
      </c>
      <c r="K102" s="5"/>
      <c r="L102" s="18"/>
    </row>
    <row r="103" spans="1:12" s="6" customFormat="1" ht="12.75" customHeight="1" x14ac:dyDescent="0.15">
      <c r="A103" s="1" t="s">
        <v>95</v>
      </c>
      <c r="B103" s="1" t="s">
        <v>37</v>
      </c>
      <c r="C103" s="4">
        <v>313</v>
      </c>
      <c r="D103" s="4"/>
      <c r="E103" s="1">
        <v>122</v>
      </c>
      <c r="F103" s="1"/>
      <c r="G103" s="1">
        <v>103</v>
      </c>
      <c r="H103" s="1"/>
      <c r="I103" s="7">
        <f t="shared" si="1"/>
        <v>156.55737704918033</v>
      </c>
      <c r="K103" s="5"/>
      <c r="L103" s="18"/>
    </row>
    <row r="104" spans="1:12" s="6" customFormat="1" ht="12.75" customHeight="1" x14ac:dyDescent="0.15">
      <c r="A104" s="1" t="s">
        <v>109</v>
      </c>
      <c r="B104" s="1" t="s">
        <v>31</v>
      </c>
      <c r="C104" s="4">
        <v>302</v>
      </c>
      <c r="D104" s="4"/>
      <c r="E104" s="1">
        <v>321</v>
      </c>
      <c r="F104" s="1"/>
      <c r="G104" s="1">
        <v>261</v>
      </c>
      <c r="H104" s="1"/>
      <c r="I104" s="7">
        <f t="shared" si="1"/>
        <v>-5.9190031152648004</v>
      </c>
      <c r="K104" s="5"/>
      <c r="L104" s="18"/>
    </row>
    <row r="105" spans="1:12" s="12" customFormat="1" ht="12.75" customHeight="1" x14ac:dyDescent="0.15">
      <c r="A105" s="10" t="s">
        <v>214</v>
      </c>
      <c r="B105" s="10" t="s">
        <v>31</v>
      </c>
      <c r="C105" s="13">
        <v>297</v>
      </c>
      <c r="D105" s="13"/>
      <c r="E105" s="10">
        <v>156</v>
      </c>
      <c r="F105" s="10"/>
      <c r="G105" s="10">
        <v>225</v>
      </c>
      <c r="H105" s="10"/>
      <c r="I105" s="11">
        <f t="shared" si="1"/>
        <v>90.384615384615387</v>
      </c>
      <c r="K105" s="14"/>
    </row>
    <row r="106" spans="1:12" s="6" customFormat="1" ht="12.75" customHeight="1" x14ac:dyDescent="0.15">
      <c r="A106" s="1" t="s">
        <v>96</v>
      </c>
      <c r="B106" s="1" t="s">
        <v>26</v>
      </c>
      <c r="C106" s="4">
        <v>293</v>
      </c>
      <c r="D106" s="4"/>
      <c r="E106" s="1">
        <v>1238</v>
      </c>
      <c r="F106" s="1"/>
      <c r="G106" s="1">
        <v>927</v>
      </c>
      <c r="H106" s="1"/>
      <c r="I106" s="7">
        <f t="shared" si="1"/>
        <v>-76.332794830371569</v>
      </c>
      <c r="K106" s="5"/>
      <c r="L106" s="18"/>
    </row>
    <row r="107" spans="1:12" s="12" customFormat="1" ht="12.75" customHeight="1" x14ac:dyDescent="0.15">
      <c r="A107" s="10" t="s">
        <v>215</v>
      </c>
      <c r="B107" s="10" t="s">
        <v>37</v>
      </c>
      <c r="C107" s="13">
        <v>281</v>
      </c>
      <c r="D107" s="13"/>
      <c r="E107" s="10">
        <v>161</v>
      </c>
      <c r="F107" s="10"/>
      <c r="G107" s="10">
        <v>125</v>
      </c>
      <c r="H107" s="10"/>
      <c r="I107" s="11">
        <f t="shared" si="1"/>
        <v>74.534161490683232</v>
      </c>
      <c r="K107" s="14"/>
    </row>
    <row r="108" spans="1:12" s="6" customFormat="1" ht="12.75" customHeight="1" x14ac:dyDescent="0.15">
      <c r="A108" s="9" t="s">
        <v>19</v>
      </c>
      <c r="B108" s="1" t="s">
        <v>31</v>
      </c>
      <c r="C108" s="4">
        <v>279</v>
      </c>
      <c r="D108" s="4"/>
      <c r="E108" s="1">
        <v>592</v>
      </c>
      <c r="F108" s="1"/>
      <c r="G108" s="1">
        <v>642</v>
      </c>
      <c r="H108" s="1"/>
      <c r="I108" s="7">
        <f t="shared" si="1"/>
        <v>-52.871621621621621</v>
      </c>
      <c r="K108" s="5"/>
      <c r="L108" s="18"/>
    </row>
    <row r="109" spans="1:12" s="6" customFormat="1" ht="12.75" customHeight="1" x14ac:dyDescent="0.15">
      <c r="A109" s="1" t="s">
        <v>289</v>
      </c>
      <c r="B109" s="1" t="s">
        <v>31</v>
      </c>
      <c r="C109" s="4">
        <v>273</v>
      </c>
      <c r="D109" s="4"/>
      <c r="E109" s="1">
        <v>280</v>
      </c>
      <c r="F109" s="1"/>
      <c r="G109" s="1">
        <v>205</v>
      </c>
      <c r="H109" s="1"/>
      <c r="I109" s="7">
        <f t="shared" si="1"/>
        <v>-2.5</v>
      </c>
      <c r="K109" s="5"/>
      <c r="L109" s="18"/>
    </row>
    <row r="110" spans="1:12" s="12" customFormat="1" ht="12.75" customHeight="1" x14ac:dyDescent="0.15">
      <c r="A110" s="10" t="s">
        <v>97</v>
      </c>
      <c r="B110" s="10" t="s">
        <v>31</v>
      </c>
      <c r="C110" s="13">
        <v>272</v>
      </c>
      <c r="D110" s="13"/>
      <c r="E110" s="10">
        <v>168</v>
      </c>
      <c r="F110" s="10"/>
      <c r="G110" s="10">
        <v>137</v>
      </c>
      <c r="H110" s="10"/>
      <c r="I110" s="11">
        <f t="shared" si="1"/>
        <v>61.904761904761898</v>
      </c>
      <c r="K110" s="14"/>
    </row>
    <row r="111" spans="1:12" s="6" customFormat="1" ht="12.75" customHeight="1" x14ac:dyDescent="0.15">
      <c r="A111" s="1" t="s">
        <v>98</v>
      </c>
      <c r="B111" s="1" t="s">
        <v>31</v>
      </c>
      <c r="C111" s="4">
        <v>269</v>
      </c>
      <c r="D111" s="4"/>
      <c r="E111" s="1">
        <v>84</v>
      </c>
      <c r="F111" s="1"/>
      <c r="G111" s="1">
        <v>201</v>
      </c>
      <c r="H111" s="1"/>
      <c r="I111" s="7">
        <f t="shared" si="1"/>
        <v>220.23809523809524</v>
      </c>
      <c r="J111" s="5" t="s">
        <v>316</v>
      </c>
      <c r="K111" s="5" t="s">
        <v>343</v>
      </c>
      <c r="L111" s="18" t="s">
        <v>359</v>
      </c>
    </row>
    <row r="112" spans="1:12" s="12" customFormat="1" ht="12.75" customHeight="1" x14ac:dyDescent="0.15">
      <c r="A112" s="10" t="s">
        <v>99</v>
      </c>
      <c r="B112" s="10" t="s">
        <v>31</v>
      </c>
      <c r="C112" s="13">
        <v>268</v>
      </c>
      <c r="D112" s="13"/>
      <c r="E112" s="10">
        <v>161</v>
      </c>
      <c r="F112" s="10"/>
      <c r="G112" s="10">
        <v>123</v>
      </c>
      <c r="H112" s="10"/>
      <c r="I112" s="11">
        <f t="shared" si="1"/>
        <v>66.459627329192557</v>
      </c>
      <c r="J112" s="12" t="s">
        <v>303</v>
      </c>
      <c r="K112" s="14"/>
    </row>
    <row r="113" spans="1:12" s="6" customFormat="1" ht="12.75" customHeight="1" x14ac:dyDescent="0.15">
      <c r="A113" s="1" t="s">
        <v>110</v>
      </c>
      <c r="B113" s="1" t="s">
        <v>31</v>
      </c>
      <c r="C113" s="4">
        <v>267</v>
      </c>
      <c r="D113" s="4"/>
      <c r="E113" s="1">
        <v>499</v>
      </c>
      <c r="F113" s="1"/>
      <c r="G113" s="1">
        <v>407</v>
      </c>
      <c r="H113" s="1"/>
      <c r="I113" s="7">
        <f t="shared" si="1"/>
        <v>-46.492985971943888</v>
      </c>
      <c r="K113" s="5"/>
      <c r="L113" s="18"/>
    </row>
    <row r="114" spans="1:12" s="6" customFormat="1" ht="12.75" customHeight="1" x14ac:dyDescent="0.15">
      <c r="A114" s="1" t="s">
        <v>100</v>
      </c>
      <c r="B114" s="1" t="s">
        <v>1</v>
      </c>
      <c r="C114" s="4">
        <v>266</v>
      </c>
      <c r="D114" s="4"/>
      <c r="E114" s="1">
        <v>134</v>
      </c>
      <c r="F114" s="1"/>
      <c r="G114" s="1">
        <v>225</v>
      </c>
      <c r="H114" s="1"/>
      <c r="I114" s="7">
        <f t="shared" si="1"/>
        <v>98.507462686567152</v>
      </c>
      <c r="K114" s="5"/>
      <c r="L114" s="18"/>
    </row>
    <row r="115" spans="1:12" s="12" customFormat="1" ht="12.75" customHeight="1" x14ac:dyDescent="0.15">
      <c r="A115" s="10" t="s">
        <v>101</v>
      </c>
      <c r="B115" s="10" t="s">
        <v>31</v>
      </c>
      <c r="C115" s="13">
        <v>261</v>
      </c>
      <c r="D115" s="13"/>
      <c r="E115" s="10">
        <v>179</v>
      </c>
      <c r="F115" s="10"/>
      <c r="G115" s="10">
        <v>240</v>
      </c>
      <c r="H115" s="10"/>
      <c r="I115" s="11">
        <f t="shared" si="1"/>
        <v>45.810055865921782</v>
      </c>
      <c r="K115" s="14"/>
    </row>
    <row r="116" spans="1:12" s="6" customFormat="1" ht="12.75" customHeight="1" x14ac:dyDescent="0.15">
      <c r="A116" s="1" t="s">
        <v>102</v>
      </c>
      <c r="B116" s="1" t="s">
        <v>31</v>
      </c>
      <c r="C116" s="4">
        <v>259</v>
      </c>
      <c r="D116" s="4"/>
      <c r="E116" s="1">
        <v>373</v>
      </c>
      <c r="F116" s="1"/>
      <c r="G116" s="1">
        <v>1081</v>
      </c>
      <c r="H116" s="1">
        <v>1000</v>
      </c>
      <c r="I116" s="7">
        <f t="shared" si="1"/>
        <v>-30.563002680965141</v>
      </c>
      <c r="K116" s="5"/>
      <c r="L116" s="18"/>
    </row>
    <row r="117" spans="1:12" s="6" customFormat="1" ht="12.75" customHeight="1" x14ac:dyDescent="0.15">
      <c r="A117" s="1" t="s">
        <v>103</v>
      </c>
      <c r="B117" s="1" t="s">
        <v>31</v>
      </c>
      <c r="C117" s="4">
        <v>256</v>
      </c>
      <c r="D117" s="4"/>
      <c r="E117" s="1">
        <v>290</v>
      </c>
      <c r="F117" s="1"/>
      <c r="G117" s="1">
        <v>1327</v>
      </c>
      <c r="H117" s="1">
        <v>1000</v>
      </c>
      <c r="I117" s="7">
        <f t="shared" si="1"/>
        <v>-11.724137931034477</v>
      </c>
      <c r="K117" s="5"/>
      <c r="L117" s="18"/>
    </row>
    <row r="118" spans="1:12" s="6" customFormat="1" ht="12.75" customHeight="1" x14ac:dyDescent="0.15">
      <c r="A118" s="1" t="s">
        <v>104</v>
      </c>
      <c r="B118" s="1" t="s">
        <v>31</v>
      </c>
      <c r="C118" s="4">
        <v>248</v>
      </c>
      <c r="D118" s="4"/>
      <c r="E118" s="1">
        <v>173</v>
      </c>
      <c r="F118" s="1"/>
      <c r="G118" s="1">
        <v>141</v>
      </c>
      <c r="H118" s="1"/>
      <c r="I118" s="7">
        <f t="shared" si="1"/>
        <v>43.352601156069369</v>
      </c>
      <c r="K118" s="5"/>
      <c r="L118" s="18"/>
    </row>
    <row r="119" spans="1:12" s="12" customFormat="1" ht="12.75" customHeight="1" x14ac:dyDescent="0.15">
      <c r="A119" s="10" t="s">
        <v>106</v>
      </c>
      <c r="B119" s="10" t="s">
        <v>31</v>
      </c>
      <c r="C119" s="13">
        <v>244</v>
      </c>
      <c r="D119" s="13"/>
      <c r="E119" s="10">
        <v>314</v>
      </c>
      <c r="F119" s="10"/>
      <c r="G119" s="10">
        <v>337</v>
      </c>
      <c r="H119" s="10"/>
      <c r="I119" s="11">
        <f t="shared" si="1"/>
        <v>-22.29299363057325</v>
      </c>
      <c r="K119" s="14"/>
    </row>
    <row r="120" spans="1:12" s="6" customFormat="1" ht="12.75" customHeight="1" x14ac:dyDescent="0.15">
      <c r="A120" s="1" t="s">
        <v>107</v>
      </c>
      <c r="B120" s="1" t="s">
        <v>31</v>
      </c>
      <c r="C120" s="4">
        <v>244</v>
      </c>
      <c r="D120" s="4"/>
      <c r="E120" s="1">
        <v>129</v>
      </c>
      <c r="F120" s="1"/>
      <c r="G120" s="1">
        <v>283</v>
      </c>
      <c r="H120" s="1"/>
      <c r="I120" s="7">
        <f t="shared" si="1"/>
        <v>89.147286821705421</v>
      </c>
      <c r="J120" s="6" t="s">
        <v>310</v>
      </c>
      <c r="K120" s="5"/>
      <c r="L120" s="18"/>
    </row>
    <row r="121" spans="1:12" s="5" customFormat="1" ht="12.75" customHeight="1" x14ac:dyDescent="0.15">
      <c r="A121" s="1" t="s">
        <v>108</v>
      </c>
      <c r="B121" s="1" t="s">
        <v>31</v>
      </c>
      <c r="C121" s="4">
        <v>235</v>
      </c>
      <c r="D121" s="4"/>
      <c r="E121" s="1">
        <v>248</v>
      </c>
      <c r="F121" s="1"/>
      <c r="G121" s="1">
        <v>0</v>
      </c>
      <c r="H121" s="1"/>
      <c r="I121" s="7">
        <f t="shared" si="1"/>
        <v>-5.2419354838709609</v>
      </c>
      <c r="J121" s="6"/>
      <c r="L121" s="19"/>
    </row>
    <row r="122" spans="1:12" s="6" customFormat="1" ht="12.75" customHeight="1" x14ac:dyDescent="0.15">
      <c r="A122" s="1" t="s">
        <v>113</v>
      </c>
      <c r="B122" s="1" t="s">
        <v>31</v>
      </c>
      <c r="C122" s="4">
        <v>233</v>
      </c>
      <c r="D122" s="4"/>
      <c r="E122" s="1">
        <v>342</v>
      </c>
      <c r="F122" s="1"/>
      <c r="G122" s="1">
        <v>246</v>
      </c>
      <c r="H122" s="1"/>
      <c r="I122" s="7">
        <f t="shared" si="1"/>
        <v>-31.871345029239762</v>
      </c>
      <c r="K122" s="5"/>
      <c r="L122" s="18"/>
    </row>
    <row r="123" spans="1:12" s="6" customFormat="1" ht="12.75" customHeight="1" x14ac:dyDescent="0.15">
      <c r="A123" s="1" t="s">
        <v>114</v>
      </c>
      <c r="B123" s="1" t="s">
        <v>31</v>
      </c>
      <c r="C123" s="4">
        <v>227</v>
      </c>
      <c r="D123" s="4"/>
      <c r="E123" s="1">
        <v>1035</v>
      </c>
      <c r="F123" s="1">
        <v>1000</v>
      </c>
      <c r="G123" s="1">
        <v>0</v>
      </c>
      <c r="H123" s="1"/>
      <c r="I123" s="7">
        <f t="shared" si="1"/>
        <v>-78.067632850241552</v>
      </c>
      <c r="K123" s="5"/>
      <c r="L123" s="18"/>
    </row>
    <row r="124" spans="1:12" s="6" customFormat="1" ht="12.75" customHeight="1" x14ac:dyDescent="0.15">
      <c r="A124" s="1" t="s">
        <v>115</v>
      </c>
      <c r="B124" s="1" t="s">
        <v>31</v>
      </c>
      <c r="C124" s="4">
        <v>227</v>
      </c>
      <c r="D124" s="4"/>
      <c r="E124" s="1">
        <v>307</v>
      </c>
      <c r="F124" s="1"/>
      <c r="G124" s="1">
        <v>0</v>
      </c>
      <c r="H124" s="1"/>
      <c r="I124" s="7">
        <f t="shared" si="1"/>
        <v>-26.058631921824102</v>
      </c>
      <c r="K124" s="5"/>
      <c r="L124" s="18"/>
    </row>
    <row r="125" spans="1:12" s="6" customFormat="1" ht="12.75" customHeight="1" x14ac:dyDescent="0.15">
      <c r="A125" s="1" t="s">
        <v>116</v>
      </c>
      <c r="B125" s="1" t="s">
        <v>31</v>
      </c>
      <c r="C125" s="4">
        <v>227</v>
      </c>
      <c r="D125" s="4"/>
      <c r="E125" s="1">
        <v>220</v>
      </c>
      <c r="F125" s="1"/>
      <c r="G125" s="1">
        <v>213</v>
      </c>
      <c r="H125" s="1"/>
      <c r="I125" s="7">
        <f t="shared" si="1"/>
        <v>3.181818181818187</v>
      </c>
      <c r="K125" s="5"/>
      <c r="L125" s="18"/>
    </row>
    <row r="126" spans="1:12" s="12" customFormat="1" ht="50" customHeight="1" x14ac:dyDescent="0.15">
      <c r="A126" s="10" t="s">
        <v>118</v>
      </c>
      <c r="B126" s="10" t="s">
        <v>31</v>
      </c>
      <c r="C126" s="13">
        <v>224</v>
      </c>
      <c r="D126" s="13"/>
      <c r="E126" s="10">
        <v>530</v>
      </c>
      <c r="F126" s="10"/>
      <c r="G126" s="10">
        <v>192</v>
      </c>
      <c r="H126" s="10"/>
      <c r="I126" s="11">
        <f t="shared" si="1"/>
        <v>-57.735849056603776</v>
      </c>
      <c r="J126" s="14" t="s">
        <v>329</v>
      </c>
      <c r="K126" s="14"/>
    </row>
    <row r="127" spans="1:12" s="12" customFormat="1" ht="14" customHeight="1" x14ac:dyDescent="0.15">
      <c r="A127" s="10" t="s">
        <v>117</v>
      </c>
      <c r="B127" s="10" t="s">
        <v>31</v>
      </c>
      <c r="C127" s="13">
        <v>224</v>
      </c>
      <c r="D127" s="13"/>
      <c r="E127" s="10">
        <v>137</v>
      </c>
      <c r="F127" s="10"/>
      <c r="G127" s="10">
        <v>169</v>
      </c>
      <c r="H127" s="10"/>
      <c r="I127" s="11">
        <f t="shared" si="1"/>
        <v>63.50364963503651</v>
      </c>
      <c r="K127" s="14"/>
    </row>
    <row r="128" spans="1:12" s="12" customFormat="1" ht="12.75" customHeight="1" x14ac:dyDescent="0.15">
      <c r="A128" s="10" t="s">
        <v>119</v>
      </c>
      <c r="B128" s="10" t="s">
        <v>31</v>
      </c>
      <c r="C128" s="13">
        <v>220</v>
      </c>
      <c r="D128" s="13"/>
      <c r="E128" s="10">
        <v>172</v>
      </c>
      <c r="F128" s="10"/>
      <c r="G128" s="10">
        <v>114</v>
      </c>
      <c r="H128" s="10"/>
      <c r="I128" s="11">
        <f t="shared" si="1"/>
        <v>27.906976744186053</v>
      </c>
      <c r="K128" s="14"/>
    </row>
    <row r="129" spans="1:12" s="12" customFormat="1" ht="12.75" customHeight="1" x14ac:dyDescent="0.15">
      <c r="A129" s="10" t="s">
        <v>120</v>
      </c>
      <c r="B129" s="10" t="s">
        <v>31</v>
      </c>
      <c r="C129" s="13">
        <v>219</v>
      </c>
      <c r="D129" s="13"/>
      <c r="E129" s="10">
        <v>326</v>
      </c>
      <c r="F129" s="10"/>
      <c r="G129" s="10">
        <v>456</v>
      </c>
      <c r="H129" s="10"/>
      <c r="I129" s="11">
        <f t="shared" si="1"/>
        <v>-32.822085889570559</v>
      </c>
      <c r="K129" s="14"/>
    </row>
    <row r="130" spans="1:12" s="6" customFormat="1" ht="12.75" customHeight="1" x14ac:dyDescent="0.15">
      <c r="A130" s="1" t="s">
        <v>121</v>
      </c>
      <c r="B130" s="1" t="s">
        <v>31</v>
      </c>
      <c r="C130" s="4">
        <v>216</v>
      </c>
      <c r="D130" s="4"/>
      <c r="E130" s="1">
        <v>701</v>
      </c>
      <c r="F130" s="1"/>
      <c r="G130" s="1">
        <v>703</v>
      </c>
      <c r="H130" s="1"/>
      <c r="I130" s="7">
        <f t="shared" ref="I130:I191" si="2">SUM(C130*100)/E130-100</f>
        <v>-69.186875891583455</v>
      </c>
      <c r="J130" s="5" t="s">
        <v>318</v>
      </c>
      <c r="K130" s="5" t="s">
        <v>344</v>
      </c>
      <c r="L130" s="18" t="s">
        <v>360</v>
      </c>
    </row>
    <row r="131" spans="1:12" s="12" customFormat="1" ht="12.75" customHeight="1" x14ac:dyDescent="0.15">
      <c r="A131" s="10" t="s">
        <v>122</v>
      </c>
      <c r="B131" s="10" t="s">
        <v>31</v>
      </c>
      <c r="C131" s="13">
        <v>206</v>
      </c>
      <c r="D131" s="13"/>
      <c r="E131" s="10">
        <v>295</v>
      </c>
      <c r="F131" s="10"/>
      <c r="G131" s="10">
        <v>0</v>
      </c>
      <c r="H131" s="10"/>
      <c r="I131" s="11">
        <f t="shared" si="2"/>
        <v>-30.169491525423723</v>
      </c>
      <c r="J131" s="14" t="s">
        <v>319</v>
      </c>
      <c r="K131" s="14" t="s">
        <v>345</v>
      </c>
    </row>
    <row r="132" spans="1:12" s="12" customFormat="1" ht="12.75" customHeight="1" x14ac:dyDescent="0.15">
      <c r="A132" s="10" t="s">
        <v>123</v>
      </c>
      <c r="B132" s="10" t="s">
        <v>31</v>
      </c>
      <c r="C132" s="13">
        <v>206</v>
      </c>
      <c r="D132" s="13"/>
      <c r="E132" s="10">
        <v>220</v>
      </c>
      <c r="F132" s="10"/>
      <c r="G132" s="10">
        <v>204</v>
      </c>
      <c r="H132" s="10"/>
      <c r="I132" s="11">
        <f t="shared" si="2"/>
        <v>-6.3636363636363598</v>
      </c>
      <c r="K132" s="14"/>
    </row>
    <row r="133" spans="1:12" s="6" customFormat="1" ht="12.75" customHeight="1" x14ac:dyDescent="0.15">
      <c r="A133" s="1" t="s">
        <v>124</v>
      </c>
      <c r="B133" s="1" t="s">
        <v>31</v>
      </c>
      <c r="C133" s="4">
        <v>205</v>
      </c>
      <c r="D133" s="4"/>
      <c r="E133" s="1">
        <f>243+15</f>
        <v>258</v>
      </c>
      <c r="F133" s="1"/>
      <c r="G133" s="1">
        <v>323</v>
      </c>
      <c r="H133" s="1"/>
      <c r="I133" s="7">
        <f t="shared" si="2"/>
        <v>-20.542635658914733</v>
      </c>
      <c r="K133" s="5"/>
      <c r="L133" s="18"/>
    </row>
    <row r="134" spans="1:12" s="6" customFormat="1" ht="12.75" customHeight="1" x14ac:dyDescent="0.15">
      <c r="A134" s="1" t="s">
        <v>125</v>
      </c>
      <c r="B134" s="1" t="s">
        <v>37</v>
      </c>
      <c r="C134" s="4">
        <v>204</v>
      </c>
      <c r="D134" s="4"/>
      <c r="E134" s="1">
        <v>21</v>
      </c>
      <c r="F134" s="1"/>
      <c r="G134" s="1">
        <v>67</v>
      </c>
      <c r="H134" s="1"/>
      <c r="I134" s="7">
        <f t="shared" si="2"/>
        <v>871.42857142857144</v>
      </c>
      <c r="K134" s="5"/>
      <c r="L134" s="18"/>
    </row>
    <row r="135" spans="1:12" s="6" customFormat="1" ht="12.75" customHeight="1" x14ac:dyDescent="0.15">
      <c r="A135" s="1" t="s">
        <v>216</v>
      </c>
      <c r="B135" s="1" t="s">
        <v>31</v>
      </c>
      <c r="C135" s="4">
        <v>203</v>
      </c>
      <c r="D135" s="4"/>
      <c r="E135" s="1">
        <v>224</v>
      </c>
      <c r="F135" s="1"/>
      <c r="G135" s="1">
        <v>229</v>
      </c>
      <c r="H135" s="1"/>
      <c r="I135" s="7">
        <f t="shared" si="2"/>
        <v>-9.375</v>
      </c>
      <c r="J135" s="5" t="s">
        <v>320</v>
      </c>
      <c r="K135" s="5" t="s">
        <v>346</v>
      </c>
      <c r="L135" s="18" t="s">
        <v>361</v>
      </c>
    </row>
    <row r="136" spans="1:12" s="12" customFormat="1" ht="12.75" customHeight="1" x14ac:dyDescent="0.15">
      <c r="A136" s="10" t="s">
        <v>321</v>
      </c>
      <c r="B136" s="10" t="s">
        <v>31</v>
      </c>
      <c r="C136" s="13">
        <v>201</v>
      </c>
      <c r="D136" s="13"/>
      <c r="E136" s="10">
        <v>884</v>
      </c>
      <c r="F136" s="10">
        <v>1000</v>
      </c>
      <c r="G136" s="10">
        <v>0</v>
      </c>
      <c r="H136" s="10"/>
      <c r="I136" s="11">
        <f t="shared" si="2"/>
        <v>-77.262443438914033</v>
      </c>
      <c r="K136" s="14"/>
    </row>
    <row r="137" spans="1:12" s="6" customFormat="1" ht="12.75" customHeight="1" x14ac:dyDescent="0.15">
      <c r="A137" s="1" t="s">
        <v>126</v>
      </c>
      <c r="B137" s="1" t="s">
        <v>31</v>
      </c>
      <c r="C137" s="4">
        <v>200</v>
      </c>
      <c r="D137" s="4"/>
      <c r="E137" s="1">
        <v>103</v>
      </c>
      <c r="F137" s="1"/>
      <c r="G137" s="1">
        <v>59</v>
      </c>
      <c r="H137" s="1"/>
      <c r="I137" s="7">
        <f t="shared" si="2"/>
        <v>94.174757281553411</v>
      </c>
      <c r="K137" s="5"/>
      <c r="L137" s="18"/>
    </row>
    <row r="138" spans="1:12" s="6" customFormat="1" ht="12.75" customHeight="1" x14ac:dyDescent="0.15">
      <c r="A138" s="1" t="s">
        <v>127</v>
      </c>
      <c r="B138" s="1" t="s">
        <v>31</v>
      </c>
      <c r="C138" s="4">
        <v>198</v>
      </c>
      <c r="D138" s="4"/>
      <c r="E138" s="1">
        <v>999</v>
      </c>
      <c r="F138" s="1">
        <v>1000</v>
      </c>
      <c r="G138" s="1">
        <v>0</v>
      </c>
      <c r="H138" s="1"/>
      <c r="I138" s="7">
        <f t="shared" si="2"/>
        <v>-80.180180180180173</v>
      </c>
      <c r="J138" s="6" t="s">
        <v>322</v>
      </c>
      <c r="K138" s="5"/>
      <c r="L138" s="18"/>
    </row>
    <row r="139" spans="1:12" s="6" customFormat="1" ht="12.75" customHeight="1" x14ac:dyDescent="0.15">
      <c r="A139" s="1" t="s">
        <v>217</v>
      </c>
      <c r="B139" s="1" t="s">
        <v>31</v>
      </c>
      <c r="C139" s="4">
        <v>194</v>
      </c>
      <c r="D139" s="4"/>
      <c r="E139" s="1">
        <v>448</v>
      </c>
      <c r="F139" s="1"/>
      <c r="G139" s="1">
        <v>169</v>
      </c>
      <c r="H139" s="1"/>
      <c r="I139" s="7">
        <f t="shared" si="2"/>
        <v>-56.696428571428569</v>
      </c>
      <c r="J139" s="6" t="s">
        <v>317</v>
      </c>
      <c r="K139" s="5"/>
      <c r="L139" s="18"/>
    </row>
    <row r="140" spans="1:12" s="6" customFormat="1" ht="12.75" customHeight="1" x14ac:dyDescent="0.15">
      <c r="A140" s="1" t="s">
        <v>128</v>
      </c>
      <c r="B140" s="1" t="s">
        <v>31</v>
      </c>
      <c r="C140" s="4">
        <v>190</v>
      </c>
      <c r="D140" s="4"/>
      <c r="E140" s="1">
        <v>76</v>
      </c>
      <c r="F140" s="1"/>
      <c r="G140" s="1">
        <v>60</v>
      </c>
      <c r="H140" s="1"/>
      <c r="I140" s="7">
        <f t="shared" si="2"/>
        <v>150</v>
      </c>
      <c r="K140" s="5"/>
      <c r="L140" s="18"/>
    </row>
    <row r="141" spans="1:12" s="6" customFormat="1" ht="12.75" customHeight="1" x14ac:dyDescent="0.15">
      <c r="A141" s="1" t="s">
        <v>129</v>
      </c>
      <c r="B141" s="1" t="s">
        <v>31</v>
      </c>
      <c r="C141" s="4">
        <v>188</v>
      </c>
      <c r="D141" s="4"/>
      <c r="E141" s="1">
        <v>121</v>
      </c>
      <c r="F141" s="1"/>
      <c r="G141" s="1">
        <v>86</v>
      </c>
      <c r="H141" s="1"/>
      <c r="I141" s="7">
        <f t="shared" si="2"/>
        <v>55.371900826446279</v>
      </c>
      <c r="K141" s="5"/>
      <c r="L141" s="18"/>
    </row>
    <row r="142" spans="1:12" s="12" customFormat="1" ht="12.75" customHeight="1" x14ac:dyDescent="0.15">
      <c r="A142" s="10" t="s">
        <v>136</v>
      </c>
      <c r="B142" s="10" t="s">
        <v>31</v>
      </c>
      <c r="C142" s="13">
        <v>185</v>
      </c>
      <c r="D142" s="13"/>
      <c r="E142" s="10">
        <v>111</v>
      </c>
      <c r="F142" s="10"/>
      <c r="G142" s="10">
        <v>141</v>
      </c>
      <c r="H142" s="10"/>
      <c r="I142" s="11">
        <f t="shared" si="2"/>
        <v>66.666666666666657</v>
      </c>
      <c r="K142" s="14"/>
    </row>
    <row r="143" spans="1:12" s="12" customFormat="1" ht="12.75" customHeight="1" x14ac:dyDescent="0.15">
      <c r="A143" s="10" t="s">
        <v>135</v>
      </c>
      <c r="B143" s="10" t="s">
        <v>31</v>
      </c>
      <c r="C143" s="13">
        <v>184</v>
      </c>
      <c r="D143" s="13"/>
      <c r="E143" s="10">
        <v>193</v>
      </c>
      <c r="F143" s="10"/>
      <c r="G143" s="10">
        <v>212</v>
      </c>
      <c r="H143" s="10"/>
      <c r="I143" s="11">
        <f t="shared" si="2"/>
        <v>-4.663212435233163</v>
      </c>
      <c r="K143" s="14"/>
    </row>
    <row r="144" spans="1:12" s="6" customFormat="1" ht="12.75" customHeight="1" x14ac:dyDescent="0.15">
      <c r="A144" s="1" t="s">
        <v>130</v>
      </c>
      <c r="B144" s="1" t="s">
        <v>37</v>
      </c>
      <c r="C144" s="4">
        <v>184</v>
      </c>
      <c r="D144" s="4"/>
      <c r="E144" s="1">
        <v>115</v>
      </c>
      <c r="F144" s="1"/>
      <c r="G144" s="1">
        <v>224</v>
      </c>
      <c r="H144" s="1"/>
      <c r="I144" s="7">
        <f t="shared" si="2"/>
        <v>60</v>
      </c>
      <c r="K144" s="5"/>
      <c r="L144" s="18"/>
    </row>
    <row r="145" spans="1:12" s="6" customFormat="1" ht="12.75" customHeight="1" x14ac:dyDescent="0.15">
      <c r="A145" s="1" t="s">
        <v>134</v>
      </c>
      <c r="B145" s="1" t="s">
        <v>31</v>
      </c>
      <c r="C145" s="4">
        <v>180</v>
      </c>
      <c r="D145" s="4"/>
      <c r="E145" s="1">
        <v>210</v>
      </c>
      <c r="F145" s="1"/>
      <c r="G145" s="1">
        <v>206</v>
      </c>
      <c r="H145" s="1"/>
      <c r="I145" s="7">
        <f t="shared" si="2"/>
        <v>-14.285714285714292</v>
      </c>
      <c r="K145" s="5"/>
      <c r="L145" s="18"/>
    </row>
    <row r="146" spans="1:12" s="6" customFormat="1" ht="12.75" customHeight="1" x14ac:dyDescent="0.15">
      <c r="A146" s="1" t="s">
        <v>133</v>
      </c>
      <c r="B146" s="1" t="s">
        <v>31</v>
      </c>
      <c r="C146" s="4">
        <v>180</v>
      </c>
      <c r="D146" s="4"/>
      <c r="E146" s="1">
        <v>0</v>
      </c>
      <c r="F146" s="1"/>
      <c r="G146" s="1">
        <v>76</v>
      </c>
      <c r="H146" s="1"/>
      <c r="I146" s="7">
        <v>100</v>
      </c>
      <c r="K146" s="5"/>
      <c r="L146" s="18"/>
    </row>
    <row r="147" spans="1:12" s="12" customFormat="1" ht="12.75" customHeight="1" x14ac:dyDescent="0.15">
      <c r="A147" s="10" t="s">
        <v>132</v>
      </c>
      <c r="B147" s="10" t="s">
        <v>31</v>
      </c>
      <c r="C147" s="13">
        <v>177</v>
      </c>
      <c r="D147" s="13"/>
      <c r="E147" s="10"/>
      <c r="F147" s="10"/>
      <c r="G147" s="10"/>
      <c r="H147" s="10"/>
      <c r="I147" s="11">
        <v>100</v>
      </c>
      <c r="J147" s="12" t="s">
        <v>323</v>
      </c>
      <c r="K147" s="14"/>
    </row>
    <row r="148" spans="1:12" s="6" customFormat="1" ht="12.75" customHeight="1" x14ac:dyDescent="0.15">
      <c r="A148" s="1" t="s">
        <v>131</v>
      </c>
      <c r="B148" s="1" t="s">
        <v>37</v>
      </c>
      <c r="C148" s="4">
        <v>175</v>
      </c>
      <c r="D148" s="4"/>
      <c r="E148" s="1">
        <v>207</v>
      </c>
      <c r="F148" s="1"/>
      <c r="G148" s="1">
        <v>108</v>
      </c>
      <c r="H148" s="1"/>
      <c r="I148" s="7">
        <f t="shared" si="2"/>
        <v>-15.45893719806763</v>
      </c>
      <c r="K148" s="5"/>
      <c r="L148" s="18"/>
    </row>
    <row r="149" spans="1:12" s="12" customFormat="1" ht="12.75" customHeight="1" x14ac:dyDescent="0.15">
      <c r="A149" s="10" t="s">
        <v>137</v>
      </c>
      <c r="B149" s="10" t="s">
        <v>31</v>
      </c>
      <c r="C149" s="13">
        <v>174</v>
      </c>
      <c r="D149" s="13"/>
      <c r="E149" s="10">
        <v>118</v>
      </c>
      <c r="F149" s="10"/>
      <c r="G149" s="10">
        <v>120</v>
      </c>
      <c r="H149" s="10"/>
      <c r="I149" s="11">
        <f t="shared" si="2"/>
        <v>47.457627118644069</v>
      </c>
      <c r="K149" s="14"/>
    </row>
    <row r="150" spans="1:12" s="6" customFormat="1" ht="12.75" customHeight="1" x14ac:dyDescent="0.15">
      <c r="A150" s="1" t="s">
        <v>138</v>
      </c>
      <c r="B150" s="1" t="s">
        <v>31</v>
      </c>
      <c r="C150" s="4">
        <v>170</v>
      </c>
      <c r="D150" s="4"/>
      <c r="E150" s="1">
        <v>156</v>
      </c>
      <c r="F150" s="1"/>
      <c r="G150" s="1">
        <v>103</v>
      </c>
      <c r="H150" s="1"/>
      <c r="I150" s="7">
        <f t="shared" si="2"/>
        <v>8.974358974358978</v>
      </c>
      <c r="K150" s="5"/>
      <c r="L150" s="18"/>
    </row>
    <row r="151" spans="1:12" s="12" customFormat="1" ht="12.75" customHeight="1" x14ac:dyDescent="0.15">
      <c r="A151" s="10" t="s">
        <v>139</v>
      </c>
      <c r="B151" s="10" t="s">
        <v>31</v>
      </c>
      <c r="C151" s="13">
        <v>169</v>
      </c>
      <c r="D151" s="13"/>
      <c r="E151" s="10">
        <v>83</v>
      </c>
      <c r="F151" s="10"/>
      <c r="G151" s="10">
        <v>81</v>
      </c>
      <c r="H151" s="10"/>
      <c r="I151" s="11">
        <f t="shared" si="2"/>
        <v>103.6144578313253</v>
      </c>
      <c r="K151" s="14"/>
    </row>
    <row r="152" spans="1:12" s="6" customFormat="1" ht="12.75" customHeight="1" x14ac:dyDescent="0.15">
      <c r="A152" s="1" t="s">
        <v>140</v>
      </c>
      <c r="B152" s="1" t="s">
        <v>31</v>
      </c>
      <c r="C152" s="4">
        <v>167</v>
      </c>
      <c r="D152" s="4"/>
      <c r="E152" s="1">
        <v>210</v>
      </c>
      <c r="F152" s="1"/>
      <c r="G152" s="1">
        <v>146</v>
      </c>
      <c r="H152" s="1"/>
      <c r="I152" s="7">
        <f t="shared" si="2"/>
        <v>-20.476190476190482</v>
      </c>
      <c r="K152" s="5"/>
      <c r="L152" s="18"/>
    </row>
    <row r="153" spans="1:12" s="12" customFormat="1" ht="12.75" customHeight="1" x14ac:dyDescent="0.15">
      <c r="A153" s="10" t="s">
        <v>12</v>
      </c>
      <c r="B153" s="10" t="s">
        <v>31</v>
      </c>
      <c r="C153" s="13">
        <v>165</v>
      </c>
      <c r="D153" s="13"/>
      <c r="E153" s="10">
        <v>110</v>
      </c>
      <c r="F153" s="10"/>
      <c r="G153" s="10">
        <v>925</v>
      </c>
      <c r="H153" s="10">
        <v>1000</v>
      </c>
      <c r="I153" s="11">
        <f t="shared" si="2"/>
        <v>50</v>
      </c>
      <c r="K153" s="14"/>
    </row>
    <row r="154" spans="1:12" s="6" customFormat="1" ht="12.75" customHeight="1" x14ac:dyDescent="0.15">
      <c r="A154" s="1" t="s">
        <v>141</v>
      </c>
      <c r="B154" s="1" t="s">
        <v>31</v>
      </c>
      <c r="C154" s="4">
        <v>165</v>
      </c>
      <c r="D154" s="4"/>
      <c r="E154" s="1">
        <v>75</v>
      </c>
      <c r="F154" s="1"/>
      <c r="G154" s="1">
        <v>92</v>
      </c>
      <c r="H154" s="1"/>
      <c r="I154" s="7">
        <f t="shared" si="2"/>
        <v>120</v>
      </c>
      <c r="K154" s="5"/>
      <c r="L154" s="18"/>
    </row>
    <row r="155" spans="1:12" s="6" customFormat="1" ht="12.75" customHeight="1" x14ac:dyDescent="0.15">
      <c r="A155" s="1" t="s">
        <v>142</v>
      </c>
      <c r="B155" s="1" t="s">
        <v>31</v>
      </c>
      <c r="C155" s="4">
        <v>165</v>
      </c>
      <c r="D155" s="4"/>
      <c r="E155" s="1">
        <v>45</v>
      </c>
      <c r="F155" s="1"/>
      <c r="G155" s="1">
        <v>136</v>
      </c>
      <c r="H155" s="1"/>
      <c r="I155" s="7">
        <f t="shared" si="2"/>
        <v>266.66666666666669</v>
      </c>
      <c r="K155" s="5"/>
      <c r="L155" s="18"/>
    </row>
    <row r="156" spans="1:12" s="12" customFormat="1" ht="12.75" customHeight="1" x14ac:dyDescent="0.15">
      <c r="A156" s="10" t="s">
        <v>143</v>
      </c>
      <c r="B156" s="10" t="s">
        <v>31</v>
      </c>
      <c r="C156" s="13">
        <v>164</v>
      </c>
      <c r="D156" s="13"/>
      <c r="E156" s="10">
        <v>384</v>
      </c>
      <c r="F156" s="10"/>
      <c r="G156" s="10">
        <v>240</v>
      </c>
      <c r="H156" s="10"/>
      <c r="I156" s="11">
        <f t="shared" si="2"/>
        <v>-57.291666666666664</v>
      </c>
      <c r="K156" s="14"/>
    </row>
    <row r="157" spans="1:12" s="6" customFormat="1" ht="12.75" customHeight="1" x14ac:dyDescent="0.15">
      <c r="A157" s="1" t="s">
        <v>144</v>
      </c>
      <c r="B157" s="1" t="s">
        <v>31</v>
      </c>
      <c r="C157" s="4">
        <v>158</v>
      </c>
      <c r="D157" s="4"/>
      <c r="E157" s="1">
        <v>28</v>
      </c>
      <c r="F157" s="1"/>
      <c r="G157" s="1">
        <v>77</v>
      </c>
      <c r="H157" s="1"/>
      <c r="I157" s="7">
        <f t="shared" si="2"/>
        <v>464.28571428571433</v>
      </c>
      <c r="J157" s="6" t="s">
        <v>324</v>
      </c>
      <c r="K157" s="5"/>
      <c r="L157" s="18"/>
    </row>
    <row r="158" spans="1:12" s="6" customFormat="1" ht="12.75" customHeight="1" x14ac:dyDescent="0.15">
      <c r="A158" s="1" t="s">
        <v>27</v>
      </c>
      <c r="B158" s="1" t="s">
        <v>31</v>
      </c>
      <c r="C158" s="4">
        <v>154</v>
      </c>
      <c r="D158" s="4"/>
      <c r="E158" s="1">
        <v>110</v>
      </c>
      <c r="F158" s="1"/>
      <c r="G158" s="1">
        <v>212</v>
      </c>
      <c r="H158" s="1"/>
      <c r="I158" s="7">
        <f t="shared" si="2"/>
        <v>40</v>
      </c>
      <c r="K158" s="5"/>
      <c r="L158" s="18"/>
    </row>
    <row r="159" spans="1:12" s="6" customFormat="1" ht="12.75" customHeight="1" x14ac:dyDescent="0.15">
      <c r="A159" s="1" t="s">
        <v>145</v>
      </c>
      <c r="B159" s="1" t="s">
        <v>31</v>
      </c>
      <c r="C159" s="4">
        <v>150</v>
      </c>
      <c r="D159" s="4"/>
      <c r="E159" s="1">
        <v>138</v>
      </c>
      <c r="F159" s="1"/>
      <c r="G159" s="1">
        <v>197</v>
      </c>
      <c r="H159" s="1"/>
      <c r="I159" s="7">
        <f t="shared" si="2"/>
        <v>8.6956521739130466</v>
      </c>
      <c r="K159" s="5"/>
      <c r="L159" s="18"/>
    </row>
    <row r="160" spans="1:12" s="6" customFormat="1" ht="12.75" customHeight="1" x14ac:dyDescent="0.15">
      <c r="A160" s="1" t="s">
        <v>146</v>
      </c>
      <c r="B160" s="1" t="s">
        <v>31</v>
      </c>
      <c r="C160" s="4">
        <v>148</v>
      </c>
      <c r="D160" s="4"/>
      <c r="E160" s="1">
        <v>196</v>
      </c>
      <c r="F160" s="1"/>
      <c r="G160" s="1">
        <v>158</v>
      </c>
      <c r="H160" s="1"/>
      <c r="I160" s="7">
        <f t="shared" si="2"/>
        <v>-24.489795918367349</v>
      </c>
      <c r="K160" s="5"/>
      <c r="L160" s="18"/>
    </row>
    <row r="161" spans="1:12" s="12" customFormat="1" ht="12.75" customHeight="1" x14ac:dyDescent="0.15">
      <c r="A161" s="10" t="s">
        <v>6</v>
      </c>
      <c r="B161" s="10" t="s">
        <v>31</v>
      </c>
      <c r="C161" s="13">
        <v>147</v>
      </c>
      <c r="D161" s="13"/>
      <c r="E161" s="10">
        <v>692</v>
      </c>
      <c r="F161" s="10"/>
      <c r="G161" s="10">
        <v>251</v>
      </c>
      <c r="H161" s="10"/>
      <c r="I161" s="11">
        <f t="shared" si="2"/>
        <v>-78.757225433526003</v>
      </c>
      <c r="J161" s="14" t="s">
        <v>300</v>
      </c>
      <c r="K161" s="14" t="s">
        <v>347</v>
      </c>
    </row>
    <row r="162" spans="1:12" s="6" customFormat="1" ht="12.75" customHeight="1" x14ac:dyDescent="0.15">
      <c r="A162" s="1" t="s">
        <v>147</v>
      </c>
      <c r="B162" s="1" t="s">
        <v>31</v>
      </c>
      <c r="C162" s="4">
        <v>146</v>
      </c>
      <c r="D162" s="4"/>
      <c r="E162" s="1">
        <v>148</v>
      </c>
      <c r="F162" s="1"/>
      <c r="G162" s="1">
        <v>126</v>
      </c>
      <c r="H162" s="1"/>
      <c r="I162" s="7">
        <f t="shared" si="2"/>
        <v>-1.3513513513513544</v>
      </c>
      <c r="K162" s="5"/>
      <c r="L162" s="18"/>
    </row>
    <row r="163" spans="1:12" s="12" customFormat="1" ht="12.75" customHeight="1" x14ac:dyDescent="0.15">
      <c r="A163" s="10" t="s">
        <v>148</v>
      </c>
      <c r="B163" s="10" t="s">
        <v>31</v>
      </c>
      <c r="C163" s="13">
        <v>146</v>
      </c>
      <c r="D163" s="13"/>
      <c r="E163" s="10">
        <v>127</v>
      </c>
      <c r="F163" s="10"/>
      <c r="G163" s="10">
        <v>239</v>
      </c>
      <c r="H163" s="10"/>
      <c r="I163" s="11">
        <f t="shared" si="2"/>
        <v>14.960629921259837</v>
      </c>
      <c r="K163" s="14"/>
    </row>
    <row r="164" spans="1:12" s="12" customFormat="1" ht="26" customHeight="1" x14ac:dyDescent="0.15">
      <c r="A164" s="10" t="s">
        <v>149</v>
      </c>
      <c r="B164" s="10" t="s">
        <v>31</v>
      </c>
      <c r="C164" s="13">
        <v>144</v>
      </c>
      <c r="D164" s="13"/>
      <c r="E164" s="10">
        <v>206</v>
      </c>
      <c r="F164" s="10"/>
      <c r="G164" s="10">
        <v>981</v>
      </c>
      <c r="H164" s="10">
        <v>1000</v>
      </c>
      <c r="I164" s="11">
        <f t="shared" si="2"/>
        <v>-30.097087378640779</v>
      </c>
      <c r="J164" s="12" t="s">
        <v>332</v>
      </c>
      <c r="K164" s="14"/>
    </row>
    <row r="165" spans="1:12" s="6" customFormat="1" ht="12.75" customHeight="1" x14ac:dyDescent="0.15">
      <c r="A165" s="1" t="s">
        <v>151</v>
      </c>
      <c r="B165" s="1" t="s">
        <v>31</v>
      </c>
      <c r="C165" s="4">
        <v>143</v>
      </c>
      <c r="D165" s="4"/>
      <c r="E165" s="1">
        <v>218</v>
      </c>
      <c r="F165" s="1"/>
      <c r="G165" s="1">
        <v>74</v>
      </c>
      <c r="H165" s="1"/>
      <c r="I165" s="7">
        <f t="shared" si="2"/>
        <v>-34.403669724770637</v>
      </c>
      <c r="K165" s="5"/>
      <c r="L165" s="18"/>
    </row>
    <row r="166" spans="1:12" s="6" customFormat="1" ht="12.75" customHeight="1" x14ac:dyDescent="0.15">
      <c r="A166" s="1" t="s">
        <v>150</v>
      </c>
      <c r="B166" s="1" t="s">
        <v>31</v>
      </c>
      <c r="C166" s="4">
        <v>143</v>
      </c>
      <c r="D166" s="4"/>
      <c r="E166" s="1">
        <v>136</v>
      </c>
      <c r="F166" s="1"/>
      <c r="G166" s="1">
        <v>111</v>
      </c>
      <c r="H166" s="1"/>
      <c r="I166" s="7">
        <f t="shared" si="2"/>
        <v>5.1470588235294059</v>
      </c>
      <c r="K166" s="5"/>
      <c r="L166" s="18"/>
    </row>
    <row r="167" spans="1:12" s="6" customFormat="1" ht="12.75" customHeight="1" x14ac:dyDescent="0.15">
      <c r="A167" s="1" t="s">
        <v>152</v>
      </c>
      <c r="B167" s="1" t="s">
        <v>31</v>
      </c>
      <c r="C167" s="4">
        <v>142</v>
      </c>
      <c r="D167" s="4"/>
      <c r="E167" s="1">
        <v>290</v>
      </c>
      <c r="F167" s="1"/>
      <c r="G167" s="1">
        <v>249</v>
      </c>
      <c r="H167" s="1"/>
      <c r="I167" s="7">
        <f t="shared" si="2"/>
        <v>-51.03448275862069</v>
      </c>
      <c r="K167" s="5"/>
      <c r="L167" s="18"/>
    </row>
    <row r="168" spans="1:12" s="12" customFormat="1" ht="12.75" customHeight="1" x14ac:dyDescent="0.15">
      <c r="A168" s="10" t="s">
        <v>153</v>
      </c>
      <c r="B168" s="10" t="s">
        <v>31</v>
      </c>
      <c r="C168" s="13">
        <v>141</v>
      </c>
      <c r="D168" s="13"/>
      <c r="E168" s="10">
        <v>137</v>
      </c>
      <c r="F168" s="10"/>
      <c r="G168" s="10">
        <v>79</v>
      </c>
      <c r="H168" s="10"/>
      <c r="I168" s="11">
        <f t="shared" si="2"/>
        <v>2.9197080291970821</v>
      </c>
      <c r="K168" s="14"/>
    </row>
    <row r="169" spans="1:12" s="12" customFormat="1" ht="12.75" customHeight="1" x14ac:dyDescent="0.15">
      <c r="A169" s="10" t="s">
        <v>154</v>
      </c>
      <c r="B169" s="10" t="s">
        <v>31</v>
      </c>
      <c r="C169" s="13">
        <v>141</v>
      </c>
      <c r="D169" s="13"/>
      <c r="E169" s="10">
        <v>57</v>
      </c>
      <c r="F169" s="10"/>
      <c r="G169" s="10">
        <v>52</v>
      </c>
      <c r="H169" s="10"/>
      <c r="I169" s="11">
        <f t="shared" si="2"/>
        <v>147.36842105263159</v>
      </c>
      <c r="K169" s="14"/>
    </row>
    <row r="170" spans="1:12" s="6" customFormat="1" ht="12.75" customHeight="1" x14ac:dyDescent="0.15">
      <c r="A170" s="1" t="s">
        <v>155</v>
      </c>
      <c r="B170" s="1" t="s">
        <v>31</v>
      </c>
      <c r="C170" s="4">
        <v>134</v>
      </c>
      <c r="D170" s="4"/>
      <c r="E170" s="1">
        <v>145</v>
      </c>
      <c r="F170" s="1"/>
      <c r="G170" s="1">
        <v>68</v>
      </c>
      <c r="H170" s="1"/>
      <c r="I170" s="7">
        <f t="shared" si="2"/>
        <v>-7.5862068965517295</v>
      </c>
      <c r="K170" s="5"/>
      <c r="L170" s="18"/>
    </row>
    <row r="171" spans="1:12" s="6" customFormat="1" ht="12.75" customHeight="1" x14ac:dyDescent="0.15">
      <c r="A171" s="1" t="s">
        <v>156</v>
      </c>
      <c r="B171" s="1" t="s">
        <v>31</v>
      </c>
      <c r="C171" s="4">
        <v>133</v>
      </c>
      <c r="D171" s="4"/>
      <c r="E171" s="1">
        <v>103</v>
      </c>
      <c r="F171" s="1"/>
      <c r="G171" s="1">
        <v>117</v>
      </c>
      <c r="H171" s="1"/>
      <c r="I171" s="7">
        <f t="shared" si="2"/>
        <v>29.126213592233</v>
      </c>
      <c r="K171" s="5"/>
      <c r="L171" s="18"/>
    </row>
    <row r="172" spans="1:12" s="12" customFormat="1" ht="12.75" customHeight="1" x14ac:dyDescent="0.15">
      <c r="A172" s="10" t="s">
        <v>218</v>
      </c>
      <c r="B172" s="10" t="s">
        <v>31</v>
      </c>
      <c r="C172" s="13">
        <v>130</v>
      </c>
      <c r="D172" s="13"/>
      <c r="E172" s="10">
        <v>73</v>
      </c>
      <c r="F172" s="10"/>
      <c r="G172" s="10">
        <v>93</v>
      </c>
      <c r="H172" s="10"/>
      <c r="I172" s="11">
        <f>SUM(C172*100)/E172-100</f>
        <v>78.082191780821915</v>
      </c>
      <c r="K172" s="14"/>
    </row>
    <row r="173" spans="1:12" s="6" customFormat="1" ht="12.75" customHeight="1" x14ac:dyDescent="0.15">
      <c r="A173" s="1" t="s">
        <v>219</v>
      </c>
      <c r="B173" s="1" t="s">
        <v>31</v>
      </c>
      <c r="C173" s="4">
        <v>127</v>
      </c>
      <c r="D173" s="4"/>
      <c r="E173" s="1">
        <v>273</v>
      </c>
      <c r="F173" s="1"/>
      <c r="G173" s="1">
        <v>109</v>
      </c>
      <c r="H173" s="1"/>
      <c r="I173" s="7">
        <f t="shared" si="2"/>
        <v>-53.479853479853482</v>
      </c>
      <c r="J173" s="6" t="s">
        <v>317</v>
      </c>
      <c r="K173" s="5"/>
      <c r="L173" s="18" t="s">
        <v>362</v>
      </c>
    </row>
    <row r="174" spans="1:12" s="12" customFormat="1" ht="12.75" customHeight="1" x14ac:dyDescent="0.15">
      <c r="A174" s="10" t="s">
        <v>220</v>
      </c>
      <c r="B174" s="10" t="s">
        <v>31</v>
      </c>
      <c r="C174" s="13">
        <v>127</v>
      </c>
      <c r="D174" s="13"/>
      <c r="E174" s="10">
        <v>116</v>
      </c>
      <c r="F174" s="10"/>
      <c r="G174" s="10">
        <v>154</v>
      </c>
      <c r="H174" s="10"/>
      <c r="I174" s="11">
        <f t="shared" si="2"/>
        <v>9.4827586206896513</v>
      </c>
      <c r="K174" s="14"/>
    </row>
    <row r="175" spans="1:12" s="12" customFormat="1" ht="12.75" customHeight="1" x14ac:dyDescent="0.15">
      <c r="A175" s="10" t="s">
        <v>221</v>
      </c>
      <c r="B175" s="10" t="s">
        <v>31</v>
      </c>
      <c r="C175" s="13">
        <v>126</v>
      </c>
      <c r="D175" s="13"/>
      <c r="E175" s="10">
        <v>143</v>
      </c>
      <c r="F175" s="10"/>
      <c r="G175" s="10">
        <v>180</v>
      </c>
      <c r="H175" s="10"/>
      <c r="I175" s="11">
        <f t="shared" si="2"/>
        <v>-11.888111888111894</v>
      </c>
      <c r="K175" s="14"/>
    </row>
    <row r="176" spans="1:12" s="12" customFormat="1" ht="12.75" customHeight="1" x14ac:dyDescent="0.15">
      <c r="A176" s="10" t="s">
        <v>222</v>
      </c>
      <c r="B176" s="10" t="s">
        <v>31</v>
      </c>
      <c r="C176" s="13">
        <v>125</v>
      </c>
      <c r="D176" s="13"/>
      <c r="E176" s="10">
        <v>105</v>
      </c>
      <c r="F176" s="10"/>
      <c r="G176" s="10">
        <v>75</v>
      </c>
      <c r="H176" s="10"/>
      <c r="I176" s="11">
        <f t="shared" si="2"/>
        <v>19.047619047619051</v>
      </c>
      <c r="K176" s="14"/>
    </row>
    <row r="177" spans="1:12" s="6" customFormat="1" ht="12.75" customHeight="1" x14ac:dyDescent="0.15">
      <c r="A177" s="1" t="s">
        <v>223</v>
      </c>
      <c r="B177" s="1" t="s">
        <v>31</v>
      </c>
      <c r="C177" s="4">
        <v>125</v>
      </c>
      <c r="D177" s="4"/>
      <c r="E177" s="1">
        <v>65</v>
      </c>
      <c r="F177" s="1"/>
      <c r="G177" s="1">
        <v>106</v>
      </c>
      <c r="H177" s="1"/>
      <c r="I177" s="7">
        <f t="shared" si="2"/>
        <v>92.307692307692321</v>
      </c>
      <c r="K177" s="5"/>
      <c r="L177" s="18"/>
    </row>
    <row r="178" spans="1:12" s="6" customFormat="1" ht="12.75" customHeight="1" x14ac:dyDescent="0.15">
      <c r="A178" s="1" t="s">
        <v>157</v>
      </c>
      <c r="B178" s="1" t="s">
        <v>31</v>
      </c>
      <c r="C178" s="4">
        <v>119</v>
      </c>
      <c r="D178" s="4"/>
      <c r="E178" s="1">
        <v>874</v>
      </c>
      <c r="F178" s="1">
        <v>1000</v>
      </c>
      <c r="G178" s="1">
        <v>17</v>
      </c>
      <c r="H178" s="1"/>
      <c r="I178" s="7">
        <f t="shared" si="2"/>
        <v>-86.384439359267731</v>
      </c>
      <c r="K178" s="5"/>
      <c r="L178" s="18"/>
    </row>
    <row r="179" spans="1:12" s="12" customFormat="1" ht="12.75" customHeight="1" x14ac:dyDescent="0.15">
      <c r="A179" s="10" t="s">
        <v>158</v>
      </c>
      <c r="B179" s="10" t="s">
        <v>31</v>
      </c>
      <c r="C179" s="13">
        <v>119</v>
      </c>
      <c r="D179" s="13"/>
      <c r="E179" s="10">
        <v>128</v>
      </c>
      <c r="F179" s="10"/>
      <c r="G179" s="10">
        <v>50</v>
      </c>
      <c r="H179" s="10"/>
      <c r="I179" s="11">
        <f t="shared" si="2"/>
        <v>-7.03125</v>
      </c>
      <c r="K179" s="14"/>
    </row>
    <row r="180" spans="1:12" s="6" customFormat="1" ht="12.75" customHeight="1" x14ac:dyDescent="0.15">
      <c r="A180" s="1" t="s">
        <v>159</v>
      </c>
      <c r="B180" s="1" t="s">
        <v>31</v>
      </c>
      <c r="C180" s="4">
        <v>117</v>
      </c>
      <c r="D180" s="4"/>
      <c r="E180" s="1">
        <v>262</v>
      </c>
      <c r="F180" s="1"/>
      <c r="G180" s="1">
        <v>206</v>
      </c>
      <c r="H180" s="1"/>
      <c r="I180" s="7">
        <f t="shared" si="2"/>
        <v>-55.343511450381676</v>
      </c>
      <c r="K180" s="5"/>
      <c r="L180" s="18" t="s">
        <v>363</v>
      </c>
    </row>
    <row r="181" spans="1:12" s="6" customFormat="1" ht="12.75" customHeight="1" x14ac:dyDescent="0.15">
      <c r="A181" s="1" t="s">
        <v>160</v>
      </c>
      <c r="B181" s="1" t="s">
        <v>31</v>
      </c>
      <c r="C181" s="4">
        <v>114</v>
      </c>
      <c r="D181" s="4"/>
      <c r="E181" s="1">
        <v>130</v>
      </c>
      <c r="F181" s="1"/>
      <c r="G181" s="1">
        <v>166</v>
      </c>
      <c r="H181" s="1"/>
      <c r="I181" s="7">
        <f t="shared" si="2"/>
        <v>-12.307692307692307</v>
      </c>
      <c r="K181" s="5"/>
      <c r="L181" s="18"/>
    </row>
    <row r="182" spans="1:12" s="6" customFormat="1" ht="12.75" customHeight="1" x14ac:dyDescent="0.15">
      <c r="A182" s="1" t="s">
        <v>161</v>
      </c>
      <c r="B182" s="1" t="s">
        <v>31</v>
      </c>
      <c r="C182" s="4">
        <v>113</v>
      </c>
      <c r="D182" s="4"/>
      <c r="E182" s="1">
        <v>175</v>
      </c>
      <c r="F182" s="1"/>
      <c r="G182" s="1">
        <v>0</v>
      </c>
      <c r="H182" s="1"/>
      <c r="I182" s="7">
        <f t="shared" si="2"/>
        <v>-35.428571428571431</v>
      </c>
      <c r="K182" s="5"/>
      <c r="L182" s="18"/>
    </row>
    <row r="183" spans="1:12" s="6" customFormat="1" ht="12.75" customHeight="1" x14ac:dyDescent="0.15">
      <c r="A183" s="1" t="s">
        <v>162</v>
      </c>
      <c r="B183" s="1" t="s">
        <v>31</v>
      </c>
      <c r="C183" s="4">
        <v>113</v>
      </c>
      <c r="D183" s="4"/>
      <c r="E183" s="1">
        <v>65</v>
      </c>
      <c r="F183" s="1"/>
      <c r="G183" s="1">
        <v>51</v>
      </c>
      <c r="H183" s="1"/>
      <c r="I183" s="7">
        <f t="shared" si="2"/>
        <v>73.84615384615384</v>
      </c>
      <c r="K183" s="5"/>
      <c r="L183" s="18"/>
    </row>
    <row r="184" spans="1:12" s="12" customFormat="1" ht="12.75" customHeight="1" x14ac:dyDescent="0.15">
      <c r="A184" s="10" t="s">
        <v>5</v>
      </c>
      <c r="B184" s="10" t="s">
        <v>31</v>
      </c>
      <c r="C184" s="13">
        <v>106</v>
      </c>
      <c r="D184" s="13"/>
      <c r="E184" s="10">
        <v>96</v>
      </c>
      <c r="F184" s="10"/>
      <c r="G184" s="10">
        <v>72</v>
      </c>
      <c r="H184" s="10"/>
      <c r="I184" s="11">
        <f t="shared" si="2"/>
        <v>10.416666666666671</v>
      </c>
      <c r="K184" s="14"/>
    </row>
    <row r="185" spans="1:12" s="12" customFormat="1" ht="12.75" customHeight="1" x14ac:dyDescent="0.15">
      <c r="A185" s="10" t="s">
        <v>163</v>
      </c>
      <c r="B185" s="10" t="s">
        <v>31</v>
      </c>
      <c r="C185" s="13">
        <v>106</v>
      </c>
      <c r="D185" s="13"/>
      <c r="E185" s="10">
        <v>48</v>
      </c>
      <c r="F185" s="10"/>
      <c r="G185" s="10">
        <v>78</v>
      </c>
      <c r="H185" s="10"/>
      <c r="I185" s="11">
        <f t="shared" si="2"/>
        <v>120.83333333333334</v>
      </c>
      <c r="K185" s="14"/>
    </row>
    <row r="186" spans="1:12" s="6" customFormat="1" ht="12.75" customHeight="1" x14ac:dyDescent="0.15">
      <c r="A186" s="1" t="s">
        <v>164</v>
      </c>
      <c r="B186" s="1" t="s">
        <v>31</v>
      </c>
      <c r="C186" s="4">
        <v>104</v>
      </c>
      <c r="D186" s="4"/>
      <c r="E186" s="1">
        <v>59</v>
      </c>
      <c r="F186" s="1"/>
      <c r="G186" s="1">
        <v>48</v>
      </c>
      <c r="H186" s="1"/>
      <c r="I186" s="7">
        <f t="shared" si="2"/>
        <v>76.27118644067798</v>
      </c>
      <c r="K186" s="5"/>
      <c r="L186" s="18"/>
    </row>
    <row r="187" spans="1:12" s="6" customFormat="1" ht="12.75" customHeight="1" x14ac:dyDescent="0.15">
      <c r="A187" s="1" t="s">
        <v>165</v>
      </c>
      <c r="B187" s="1" t="s">
        <v>31</v>
      </c>
      <c r="C187" s="4">
        <v>102</v>
      </c>
      <c r="D187" s="4"/>
      <c r="E187" s="1">
        <v>0</v>
      </c>
      <c r="F187" s="1"/>
      <c r="G187" s="1">
        <v>6</v>
      </c>
      <c r="H187" s="1"/>
      <c r="I187" s="7">
        <v>100</v>
      </c>
      <c r="K187" s="5"/>
      <c r="L187" s="18"/>
    </row>
    <row r="188" spans="1:12" s="6" customFormat="1" ht="12.75" customHeight="1" x14ac:dyDescent="0.15">
      <c r="A188" s="1" t="s">
        <v>166</v>
      </c>
      <c r="B188" s="1" t="s">
        <v>31</v>
      </c>
      <c r="C188" s="4">
        <v>92</v>
      </c>
      <c r="D188" s="4"/>
      <c r="E188" s="1">
        <v>113</v>
      </c>
      <c r="F188" s="1"/>
      <c r="G188" s="1">
        <v>216</v>
      </c>
      <c r="H188" s="1"/>
      <c r="I188" s="7">
        <f t="shared" si="2"/>
        <v>-18.584070796460182</v>
      </c>
      <c r="K188" s="5"/>
      <c r="L188" s="18"/>
    </row>
    <row r="189" spans="1:12" s="12" customFormat="1" ht="12.75" customHeight="1" x14ac:dyDescent="0.15">
      <c r="A189" s="10" t="s">
        <v>167</v>
      </c>
      <c r="B189" s="10" t="s">
        <v>31</v>
      </c>
      <c r="C189" s="13">
        <v>87</v>
      </c>
      <c r="D189" s="13"/>
      <c r="E189" s="10">
        <v>93</v>
      </c>
      <c r="F189" s="10"/>
      <c r="G189" s="10">
        <v>59</v>
      </c>
      <c r="H189" s="10"/>
      <c r="I189" s="11">
        <f t="shared" si="2"/>
        <v>-6.4516129032258078</v>
      </c>
      <c r="K189" s="14"/>
    </row>
    <row r="190" spans="1:12" s="6" customFormat="1" ht="12.75" customHeight="1" x14ac:dyDescent="0.15">
      <c r="A190" s="1" t="s">
        <v>168</v>
      </c>
      <c r="B190" s="1" t="s">
        <v>31</v>
      </c>
      <c r="C190" s="4">
        <v>84</v>
      </c>
      <c r="D190" s="4"/>
      <c r="E190" s="1">
        <v>67</v>
      </c>
      <c r="F190" s="1"/>
      <c r="G190" s="1">
        <v>0</v>
      </c>
      <c r="H190" s="1"/>
      <c r="I190" s="7">
        <f t="shared" si="2"/>
        <v>25.373134328358205</v>
      </c>
      <c r="J190" s="6" t="s">
        <v>323</v>
      </c>
      <c r="K190" s="5"/>
      <c r="L190" s="18"/>
    </row>
    <row r="191" spans="1:12" s="12" customFormat="1" ht="12.75" customHeight="1" x14ac:dyDescent="0.15">
      <c r="A191" s="10" t="s">
        <v>169</v>
      </c>
      <c r="B191" s="10" t="s">
        <v>31</v>
      </c>
      <c r="C191" s="13">
        <v>84</v>
      </c>
      <c r="D191" s="13"/>
      <c r="E191" s="10">
        <v>66</v>
      </c>
      <c r="F191" s="10"/>
      <c r="G191" s="10">
        <v>116</v>
      </c>
      <c r="H191" s="10"/>
      <c r="I191" s="11">
        <f t="shared" si="2"/>
        <v>27.272727272727266</v>
      </c>
      <c r="K191" s="14"/>
    </row>
    <row r="192" spans="1:12" s="6" customFormat="1" ht="12.75" customHeight="1" x14ac:dyDescent="0.15">
      <c r="A192" s="1" t="s">
        <v>170</v>
      </c>
      <c r="B192" s="1" t="s">
        <v>31</v>
      </c>
      <c r="C192" s="4">
        <v>84</v>
      </c>
      <c r="D192" s="4"/>
      <c r="E192" s="1">
        <v>64</v>
      </c>
      <c r="F192" s="1"/>
      <c r="G192" s="1">
        <v>51</v>
      </c>
      <c r="H192" s="1"/>
      <c r="I192" s="7">
        <f t="shared" ref="I192:I253" si="3">SUM(C192*100)/E192-100</f>
        <v>31.25</v>
      </c>
      <c r="K192" s="5"/>
      <c r="L192" s="18"/>
    </row>
    <row r="193" spans="1:12" s="6" customFormat="1" ht="12.75" customHeight="1" x14ac:dyDescent="0.15">
      <c r="A193" s="1" t="s">
        <v>171</v>
      </c>
      <c r="B193" s="1" t="s">
        <v>31</v>
      </c>
      <c r="C193" s="4">
        <v>83</v>
      </c>
      <c r="D193" s="4"/>
      <c r="E193" s="1">
        <v>37</v>
      </c>
      <c r="F193" s="1"/>
      <c r="G193" s="1">
        <v>1068</v>
      </c>
      <c r="H193" s="1">
        <v>1000</v>
      </c>
      <c r="I193" s="7">
        <f t="shared" si="3"/>
        <v>124.32432432432432</v>
      </c>
      <c r="K193" s="5"/>
      <c r="L193" s="18"/>
    </row>
    <row r="194" spans="1:12" s="6" customFormat="1" ht="12.75" customHeight="1" x14ac:dyDescent="0.15">
      <c r="A194" s="1" t="s">
        <v>172</v>
      </c>
      <c r="B194" s="1" t="s">
        <v>31</v>
      </c>
      <c r="C194" s="4">
        <v>78</v>
      </c>
      <c r="D194" s="4"/>
      <c r="E194" s="1">
        <v>84</v>
      </c>
      <c r="F194" s="1"/>
      <c r="G194" s="1">
        <v>96</v>
      </c>
      <c r="H194" s="1"/>
      <c r="I194" s="7">
        <f t="shared" si="3"/>
        <v>-7.1428571428571388</v>
      </c>
      <c r="K194" s="5"/>
      <c r="L194" s="18"/>
    </row>
    <row r="195" spans="1:12" s="12" customFormat="1" ht="12.75" customHeight="1" x14ac:dyDescent="0.15">
      <c r="A195" s="10" t="s">
        <v>173</v>
      </c>
      <c r="B195" s="10" t="s">
        <v>31</v>
      </c>
      <c r="C195" s="13">
        <v>77</v>
      </c>
      <c r="D195" s="13"/>
      <c r="E195" s="10">
        <v>89</v>
      </c>
      <c r="F195" s="10"/>
      <c r="G195" s="10">
        <v>113</v>
      </c>
      <c r="H195" s="10"/>
      <c r="I195" s="11">
        <f t="shared" si="3"/>
        <v>-13.483146067415731</v>
      </c>
      <c r="K195" s="14"/>
    </row>
    <row r="196" spans="1:12" s="12" customFormat="1" ht="12.75" customHeight="1" x14ac:dyDescent="0.15">
      <c r="A196" s="10" t="s">
        <v>174</v>
      </c>
      <c r="B196" s="10" t="s">
        <v>31</v>
      </c>
      <c r="C196" s="13">
        <v>77</v>
      </c>
      <c r="D196" s="13"/>
      <c r="E196" s="10">
        <v>66</v>
      </c>
      <c r="F196" s="10"/>
      <c r="G196" s="10">
        <v>0</v>
      </c>
      <c r="H196" s="10"/>
      <c r="I196" s="11">
        <f t="shared" si="3"/>
        <v>16.666666666666671</v>
      </c>
      <c r="K196" s="14"/>
    </row>
    <row r="197" spans="1:12" s="6" customFormat="1" ht="12.75" customHeight="1" x14ac:dyDescent="0.15">
      <c r="A197" s="1" t="s">
        <v>175</v>
      </c>
      <c r="B197" s="1" t="s">
        <v>31</v>
      </c>
      <c r="C197" s="4">
        <v>75</v>
      </c>
      <c r="D197" s="4"/>
      <c r="E197" s="1">
        <v>21</v>
      </c>
      <c r="F197" s="1"/>
      <c r="G197" s="1">
        <v>0</v>
      </c>
      <c r="H197" s="1"/>
      <c r="I197" s="7">
        <f t="shared" si="3"/>
        <v>257.14285714285717</v>
      </c>
      <c r="J197" s="6" t="s">
        <v>323</v>
      </c>
      <c r="K197" s="5"/>
      <c r="L197" s="18"/>
    </row>
    <row r="198" spans="1:12" s="6" customFormat="1" ht="12.75" customHeight="1" x14ac:dyDescent="0.15">
      <c r="A198" s="1" t="s">
        <v>32</v>
      </c>
      <c r="B198" s="1" t="s">
        <v>31</v>
      </c>
      <c r="C198" s="4">
        <v>71</v>
      </c>
      <c r="D198" s="4"/>
      <c r="E198" s="1">
        <v>39</v>
      </c>
      <c r="F198" s="1"/>
      <c r="G198" s="1">
        <v>58</v>
      </c>
      <c r="H198" s="1"/>
      <c r="I198" s="7">
        <f t="shared" si="3"/>
        <v>82.051282051282044</v>
      </c>
      <c r="K198" s="5"/>
      <c r="L198" s="18"/>
    </row>
    <row r="199" spans="1:12" s="6" customFormat="1" ht="12.75" customHeight="1" x14ac:dyDescent="0.15">
      <c r="A199" s="1" t="s">
        <v>176</v>
      </c>
      <c r="B199" s="1" t="s">
        <v>31</v>
      </c>
      <c r="C199" s="4">
        <v>70</v>
      </c>
      <c r="D199" s="4"/>
      <c r="E199" s="1">
        <v>73</v>
      </c>
      <c r="F199" s="1"/>
      <c r="G199" s="1">
        <v>40</v>
      </c>
      <c r="H199" s="1"/>
      <c r="I199" s="7">
        <f t="shared" si="3"/>
        <v>-4.1095890410958873</v>
      </c>
      <c r="K199" s="5"/>
      <c r="L199" s="18"/>
    </row>
    <row r="200" spans="1:12" s="12" customFormat="1" ht="12.75" customHeight="1" x14ac:dyDescent="0.15">
      <c r="A200" s="10" t="s">
        <v>224</v>
      </c>
      <c r="B200" s="10" t="s">
        <v>31</v>
      </c>
      <c r="C200" s="13">
        <v>70</v>
      </c>
      <c r="D200" s="13"/>
      <c r="E200" s="10">
        <v>43</v>
      </c>
      <c r="F200" s="10"/>
      <c r="G200" s="10">
        <v>43</v>
      </c>
      <c r="H200" s="10"/>
      <c r="I200" s="11">
        <f t="shared" si="3"/>
        <v>62.790697674418595</v>
      </c>
      <c r="K200" s="14"/>
    </row>
    <row r="201" spans="1:12" s="6" customFormat="1" ht="12.75" customHeight="1" x14ac:dyDescent="0.15">
      <c r="A201" s="1" t="s">
        <v>225</v>
      </c>
      <c r="B201" s="1" t="s">
        <v>31</v>
      </c>
      <c r="C201" s="4">
        <v>70</v>
      </c>
      <c r="D201" s="4"/>
      <c r="E201" s="1">
        <v>0</v>
      </c>
      <c r="F201" s="1"/>
      <c r="G201" s="1">
        <v>333</v>
      </c>
      <c r="H201" s="1"/>
      <c r="I201" s="7">
        <v>100</v>
      </c>
      <c r="K201" s="5"/>
      <c r="L201" s="18"/>
    </row>
    <row r="202" spans="1:12" s="12" customFormat="1" ht="12.75" customHeight="1" x14ac:dyDescent="0.15">
      <c r="A202" s="10" t="s">
        <v>226</v>
      </c>
      <c r="B202" s="10" t="s">
        <v>31</v>
      </c>
      <c r="C202" s="13">
        <v>67</v>
      </c>
      <c r="D202" s="13"/>
      <c r="E202" s="10">
        <v>36</v>
      </c>
      <c r="F202" s="10"/>
      <c r="G202" s="10">
        <v>103</v>
      </c>
      <c r="H202" s="10"/>
      <c r="I202" s="11">
        <f t="shared" si="3"/>
        <v>86.111111111111114</v>
      </c>
      <c r="K202" s="14"/>
    </row>
    <row r="203" spans="1:12" s="6" customFormat="1" ht="12.75" customHeight="1" x14ac:dyDescent="0.15">
      <c r="A203" s="1" t="s">
        <v>8</v>
      </c>
      <c r="B203" s="1" t="s">
        <v>31</v>
      </c>
      <c r="C203" s="4">
        <v>66</v>
      </c>
      <c r="D203" s="4"/>
      <c r="E203" s="1">
        <v>66</v>
      </c>
      <c r="F203" s="1"/>
      <c r="G203" s="1">
        <v>38</v>
      </c>
      <c r="H203" s="1"/>
      <c r="I203" s="7">
        <f t="shared" si="3"/>
        <v>0</v>
      </c>
      <c r="K203" s="5"/>
      <c r="L203" s="18"/>
    </row>
    <row r="204" spans="1:12" s="6" customFormat="1" ht="12.75" customHeight="1" x14ac:dyDescent="0.15">
      <c r="A204" s="1" t="s">
        <v>227</v>
      </c>
      <c r="B204" s="1" t="s">
        <v>31</v>
      </c>
      <c r="C204" s="4">
        <v>66</v>
      </c>
      <c r="D204" s="4"/>
      <c r="E204" s="1">
        <v>12</v>
      </c>
      <c r="F204" s="1"/>
      <c r="G204" s="1">
        <v>64</v>
      </c>
      <c r="H204" s="1"/>
      <c r="I204" s="7">
        <f t="shared" si="3"/>
        <v>450</v>
      </c>
      <c r="K204" s="5"/>
      <c r="L204" s="18"/>
    </row>
    <row r="205" spans="1:12" s="6" customFormat="1" ht="12.75" customHeight="1" x14ac:dyDescent="0.15">
      <c r="A205" s="1" t="s">
        <v>228</v>
      </c>
      <c r="B205" s="1" t="s">
        <v>31</v>
      </c>
      <c r="C205" s="4">
        <v>64</v>
      </c>
      <c r="D205" s="4"/>
      <c r="E205" s="1">
        <v>992</v>
      </c>
      <c r="F205" s="1">
        <v>1000</v>
      </c>
      <c r="G205" s="1">
        <v>130</v>
      </c>
      <c r="H205" s="1"/>
      <c r="I205" s="7">
        <f t="shared" si="3"/>
        <v>-93.548387096774192</v>
      </c>
      <c r="K205" s="5"/>
      <c r="L205" s="18"/>
    </row>
    <row r="206" spans="1:12" s="6" customFormat="1" ht="12.75" customHeight="1" x14ac:dyDescent="0.15">
      <c r="A206" s="1" t="s">
        <v>229</v>
      </c>
      <c r="B206" s="1" t="s">
        <v>31</v>
      </c>
      <c r="C206" s="4">
        <v>64</v>
      </c>
      <c r="D206" s="4"/>
      <c r="E206" s="1">
        <v>64</v>
      </c>
      <c r="F206" s="1"/>
      <c r="G206" s="1">
        <v>54</v>
      </c>
      <c r="H206" s="1"/>
      <c r="I206" s="7">
        <f t="shared" si="3"/>
        <v>0</v>
      </c>
      <c r="K206" s="5"/>
      <c r="L206" s="18"/>
    </row>
    <row r="207" spans="1:12" s="6" customFormat="1" ht="12.75" customHeight="1" x14ac:dyDescent="0.15">
      <c r="A207" s="1" t="s">
        <v>230</v>
      </c>
      <c r="B207" s="1" t="s">
        <v>31</v>
      </c>
      <c r="C207" s="4">
        <v>61</v>
      </c>
      <c r="D207" s="4"/>
      <c r="E207" s="1">
        <v>83</v>
      </c>
      <c r="F207" s="1"/>
      <c r="G207" s="1">
        <v>103</v>
      </c>
      <c r="H207" s="1"/>
      <c r="I207" s="7">
        <f t="shared" si="3"/>
        <v>-26.506024096385545</v>
      </c>
      <c r="J207" s="6" t="s">
        <v>331</v>
      </c>
      <c r="K207" s="5"/>
      <c r="L207" s="18"/>
    </row>
    <row r="208" spans="1:12" s="6" customFormat="1" ht="12.75" customHeight="1" x14ac:dyDescent="0.15">
      <c r="A208" s="1" t="s">
        <v>231</v>
      </c>
      <c r="B208" s="1" t="s">
        <v>31</v>
      </c>
      <c r="C208" s="4">
        <v>61</v>
      </c>
      <c r="D208" s="4"/>
      <c r="E208" s="1">
        <v>46</v>
      </c>
      <c r="F208" s="1"/>
      <c r="G208" s="1">
        <v>48</v>
      </c>
      <c r="H208" s="1"/>
      <c r="I208" s="7">
        <f t="shared" si="3"/>
        <v>32.608695652173907</v>
      </c>
      <c r="K208" s="5"/>
      <c r="L208" s="18"/>
    </row>
    <row r="209" spans="1:12" s="6" customFormat="1" ht="12.75" customHeight="1" x14ac:dyDescent="0.15">
      <c r="A209" s="1" t="s">
        <v>232</v>
      </c>
      <c r="B209" s="1" t="s">
        <v>31</v>
      </c>
      <c r="C209" s="4">
        <v>59</v>
      </c>
      <c r="D209" s="4"/>
      <c r="E209" s="1">
        <v>163</v>
      </c>
      <c r="F209" s="1"/>
      <c r="G209" s="1">
        <v>161</v>
      </c>
      <c r="H209" s="1"/>
      <c r="I209" s="7">
        <f t="shared" si="3"/>
        <v>-63.803680981595093</v>
      </c>
      <c r="K209" s="5"/>
      <c r="L209" s="18"/>
    </row>
    <row r="210" spans="1:12" s="12" customFormat="1" ht="12.75" customHeight="1" x14ac:dyDescent="0.15">
      <c r="A210" s="10" t="s">
        <v>233</v>
      </c>
      <c r="B210" s="10" t="s">
        <v>31</v>
      </c>
      <c r="C210" s="13">
        <v>59</v>
      </c>
      <c r="D210" s="13"/>
      <c r="E210" s="10">
        <v>108</v>
      </c>
      <c r="F210" s="10"/>
      <c r="G210" s="10">
        <v>168</v>
      </c>
      <c r="H210" s="10"/>
      <c r="I210" s="11">
        <f t="shared" si="3"/>
        <v>-45.370370370370374</v>
      </c>
      <c r="K210" s="14"/>
    </row>
    <row r="211" spans="1:12" s="6" customFormat="1" ht="12.75" customHeight="1" x14ac:dyDescent="0.15">
      <c r="A211" s="1" t="s">
        <v>234</v>
      </c>
      <c r="B211" s="1" t="s">
        <v>37</v>
      </c>
      <c r="C211" s="4">
        <v>58</v>
      </c>
      <c r="D211" s="4"/>
      <c r="E211" s="1">
        <v>58</v>
      </c>
      <c r="F211" s="1"/>
      <c r="G211" s="1">
        <v>83</v>
      </c>
      <c r="H211" s="1"/>
      <c r="I211" s="7">
        <f t="shared" si="3"/>
        <v>0</v>
      </c>
      <c r="K211" s="5"/>
      <c r="L211" s="18"/>
    </row>
    <row r="212" spans="1:12" s="6" customFormat="1" ht="12.75" customHeight="1" x14ac:dyDescent="0.15">
      <c r="A212" s="1" t="s">
        <v>235</v>
      </c>
      <c r="B212" s="1" t="s">
        <v>31</v>
      </c>
      <c r="C212" s="4">
        <v>57</v>
      </c>
      <c r="D212" s="4"/>
      <c r="E212" s="1">
        <v>72</v>
      </c>
      <c r="F212" s="1"/>
      <c r="G212" s="1">
        <v>55</v>
      </c>
      <c r="H212" s="1"/>
      <c r="I212" s="7">
        <f t="shared" si="3"/>
        <v>-20.833333333333329</v>
      </c>
      <c r="K212" s="5"/>
      <c r="L212" s="18"/>
    </row>
    <row r="213" spans="1:12" s="12" customFormat="1" ht="12.75" customHeight="1" x14ac:dyDescent="0.15">
      <c r="A213" s="10" t="s">
        <v>236</v>
      </c>
      <c r="B213" s="10" t="s">
        <v>31</v>
      </c>
      <c r="C213" s="13">
        <v>57</v>
      </c>
      <c r="D213" s="13"/>
      <c r="E213" s="10">
        <v>65</v>
      </c>
      <c r="F213" s="10"/>
      <c r="G213" s="10">
        <v>5</v>
      </c>
      <c r="H213" s="10"/>
      <c r="I213" s="11">
        <f t="shared" si="3"/>
        <v>-12.307692307692307</v>
      </c>
      <c r="K213" s="14"/>
    </row>
    <row r="214" spans="1:12" s="12" customFormat="1" ht="12.75" customHeight="1" x14ac:dyDescent="0.15">
      <c r="A214" s="10" t="s">
        <v>237</v>
      </c>
      <c r="B214" s="10" t="s">
        <v>31</v>
      </c>
      <c r="C214" s="13">
        <v>52</v>
      </c>
      <c r="D214" s="13"/>
      <c r="E214" s="10">
        <v>45</v>
      </c>
      <c r="F214" s="10"/>
      <c r="G214" s="10">
        <v>83</v>
      </c>
      <c r="H214" s="10"/>
      <c r="I214" s="11">
        <f t="shared" si="3"/>
        <v>15.555555555555557</v>
      </c>
      <c r="K214" s="14"/>
    </row>
    <row r="215" spans="1:12" s="12" customFormat="1" ht="12.75" customHeight="1" x14ac:dyDescent="0.15">
      <c r="A215" s="10" t="s">
        <v>238</v>
      </c>
      <c r="B215" s="10" t="s">
        <v>31</v>
      </c>
      <c r="C215" s="13">
        <v>52</v>
      </c>
      <c r="D215" s="13"/>
      <c r="E215" s="10">
        <v>45</v>
      </c>
      <c r="F215" s="10"/>
      <c r="G215" s="10">
        <v>56</v>
      </c>
      <c r="H215" s="10"/>
      <c r="I215" s="11">
        <f t="shared" si="3"/>
        <v>15.555555555555557</v>
      </c>
      <c r="K215" s="14"/>
    </row>
    <row r="216" spans="1:12" s="12" customFormat="1" ht="12.75" customHeight="1" x14ac:dyDescent="0.15">
      <c r="A216" s="10" t="s">
        <v>239</v>
      </c>
      <c r="B216" s="10" t="s">
        <v>31</v>
      </c>
      <c r="C216" s="13">
        <v>50</v>
      </c>
      <c r="D216" s="13"/>
      <c r="E216" s="10">
        <v>78</v>
      </c>
      <c r="F216" s="10"/>
      <c r="G216" s="10">
        <v>190</v>
      </c>
      <c r="H216" s="10"/>
      <c r="I216" s="11">
        <f t="shared" si="3"/>
        <v>-35.897435897435898</v>
      </c>
      <c r="K216" s="14"/>
    </row>
    <row r="217" spans="1:12" s="12" customFormat="1" ht="12.75" customHeight="1" x14ac:dyDescent="0.15">
      <c r="A217" s="10" t="s">
        <v>240</v>
      </c>
      <c r="B217" s="10" t="s">
        <v>31</v>
      </c>
      <c r="C217" s="13">
        <v>49</v>
      </c>
      <c r="D217" s="13"/>
      <c r="E217" s="10">
        <v>29</v>
      </c>
      <c r="F217" s="10"/>
      <c r="G217" s="10">
        <v>44</v>
      </c>
      <c r="H217" s="10"/>
      <c r="I217" s="11">
        <f t="shared" si="3"/>
        <v>68.965517241379303</v>
      </c>
      <c r="K217" s="14"/>
    </row>
    <row r="218" spans="1:12" s="6" customFormat="1" ht="12.75" customHeight="1" x14ac:dyDescent="0.15">
      <c r="A218" s="1" t="s">
        <v>241</v>
      </c>
      <c r="B218" s="1" t="s">
        <v>31</v>
      </c>
      <c r="C218" s="4">
        <v>48</v>
      </c>
      <c r="D218" s="4"/>
      <c r="E218" s="1">
        <v>61</v>
      </c>
      <c r="F218" s="1"/>
      <c r="G218" s="1">
        <v>131</v>
      </c>
      <c r="H218" s="1"/>
      <c r="I218" s="7">
        <f t="shared" si="3"/>
        <v>-21.311475409836063</v>
      </c>
      <c r="K218" s="5"/>
      <c r="L218" s="18"/>
    </row>
    <row r="219" spans="1:12" s="12" customFormat="1" ht="12.75" customHeight="1" x14ac:dyDescent="0.15">
      <c r="A219" s="10" t="s">
        <v>242</v>
      </c>
      <c r="B219" s="10" t="s">
        <v>31</v>
      </c>
      <c r="C219" s="13">
        <v>47</v>
      </c>
      <c r="D219" s="13"/>
      <c r="E219" s="10">
        <v>115</v>
      </c>
      <c r="F219" s="10"/>
      <c r="G219" s="10">
        <v>138</v>
      </c>
      <c r="H219" s="10"/>
      <c r="I219" s="11">
        <f t="shared" si="3"/>
        <v>-59.130434782608695</v>
      </c>
      <c r="K219" s="14"/>
    </row>
    <row r="220" spans="1:12" s="12" customFormat="1" ht="12.75" customHeight="1" x14ac:dyDescent="0.15">
      <c r="A220" s="10" t="s">
        <v>243</v>
      </c>
      <c r="B220" s="10" t="s">
        <v>31</v>
      </c>
      <c r="C220" s="13">
        <v>47</v>
      </c>
      <c r="D220" s="13"/>
      <c r="E220" s="10">
        <v>112</v>
      </c>
      <c r="F220" s="10"/>
      <c r="G220" s="10">
        <v>162</v>
      </c>
      <c r="H220" s="10"/>
      <c r="I220" s="11">
        <f t="shared" si="3"/>
        <v>-58.035714285714285</v>
      </c>
      <c r="K220" s="14"/>
    </row>
    <row r="221" spans="1:12" s="12" customFormat="1" ht="12.75" customHeight="1" x14ac:dyDescent="0.15">
      <c r="A221" s="10" t="s">
        <v>11</v>
      </c>
      <c r="B221" s="10" t="s">
        <v>31</v>
      </c>
      <c r="C221" s="13">
        <v>46</v>
      </c>
      <c r="D221" s="13"/>
      <c r="E221" s="10">
        <v>23</v>
      </c>
      <c r="F221" s="10"/>
      <c r="G221" s="10">
        <v>29</v>
      </c>
      <c r="H221" s="10"/>
      <c r="I221" s="11">
        <f t="shared" si="3"/>
        <v>100</v>
      </c>
      <c r="K221" s="14"/>
    </row>
    <row r="222" spans="1:12" s="6" customFormat="1" ht="12.75" customHeight="1" x14ac:dyDescent="0.15">
      <c r="A222" s="1" t="s">
        <v>9</v>
      </c>
      <c r="B222" s="1" t="s">
        <v>37</v>
      </c>
      <c r="C222" s="4">
        <v>45</v>
      </c>
      <c r="D222" s="4"/>
      <c r="E222" s="1">
        <v>36</v>
      </c>
      <c r="F222" s="1"/>
      <c r="G222" s="1">
        <v>59</v>
      </c>
      <c r="H222" s="1"/>
      <c r="I222" s="7">
        <f t="shared" si="3"/>
        <v>25</v>
      </c>
      <c r="K222" s="5"/>
      <c r="L222" s="18"/>
    </row>
    <row r="223" spans="1:12" s="6" customFormat="1" ht="12.75" customHeight="1" x14ac:dyDescent="0.15">
      <c r="A223" s="1" t="s">
        <v>246</v>
      </c>
      <c r="B223" s="1" t="s">
        <v>31</v>
      </c>
      <c r="C223" s="4">
        <v>45</v>
      </c>
      <c r="D223" s="4"/>
      <c r="E223" s="1">
        <v>11</v>
      </c>
      <c r="F223" s="1"/>
      <c r="G223" s="1">
        <v>0</v>
      </c>
      <c r="H223" s="1"/>
      <c r="I223" s="7">
        <f t="shared" si="3"/>
        <v>309.09090909090907</v>
      </c>
      <c r="K223" s="5"/>
      <c r="L223" s="18"/>
    </row>
    <row r="224" spans="1:12" s="6" customFormat="1" ht="12.75" customHeight="1" x14ac:dyDescent="0.15">
      <c r="A224" s="1" t="s">
        <v>245</v>
      </c>
      <c r="B224" s="1" t="s">
        <v>37</v>
      </c>
      <c r="C224" s="4">
        <v>39</v>
      </c>
      <c r="D224" s="4"/>
      <c r="E224" s="1">
        <v>75</v>
      </c>
      <c r="F224" s="1"/>
      <c r="G224" s="1">
        <v>82</v>
      </c>
      <c r="H224" s="1"/>
      <c r="I224" s="7">
        <f t="shared" si="3"/>
        <v>-48</v>
      </c>
      <c r="K224" s="5"/>
      <c r="L224" s="18"/>
    </row>
    <row r="225" spans="1:12" s="12" customFormat="1" ht="12.75" customHeight="1" x14ac:dyDescent="0.15">
      <c r="A225" s="10" t="s">
        <v>244</v>
      </c>
      <c r="B225" s="10" t="s">
        <v>31</v>
      </c>
      <c r="C225" s="13">
        <v>38</v>
      </c>
      <c r="D225" s="13"/>
      <c r="E225" s="10">
        <v>48</v>
      </c>
      <c r="F225" s="10"/>
      <c r="G225" s="10">
        <v>30</v>
      </c>
      <c r="H225" s="10"/>
      <c r="I225" s="11">
        <f t="shared" si="3"/>
        <v>-20.833333333333329</v>
      </c>
      <c r="K225" s="14"/>
    </row>
    <row r="226" spans="1:12" s="6" customFormat="1" ht="12.75" customHeight="1" x14ac:dyDescent="0.15">
      <c r="A226" s="1" t="s">
        <v>247</v>
      </c>
      <c r="B226" s="1" t="s">
        <v>26</v>
      </c>
      <c r="C226" s="4">
        <v>35</v>
      </c>
      <c r="D226" s="4"/>
      <c r="E226" s="1">
        <v>28</v>
      </c>
      <c r="F226" s="1"/>
      <c r="G226" s="1">
        <v>23</v>
      </c>
      <c r="H226" s="1"/>
      <c r="I226" s="7">
        <f t="shared" si="3"/>
        <v>25</v>
      </c>
      <c r="K226" s="5"/>
      <c r="L226" s="18"/>
    </row>
    <row r="227" spans="1:12" s="6" customFormat="1" ht="12.75" customHeight="1" x14ac:dyDescent="0.15">
      <c r="A227" s="1" t="s">
        <v>248</v>
      </c>
      <c r="B227" s="1" t="s">
        <v>26</v>
      </c>
      <c r="C227" s="4">
        <v>35</v>
      </c>
      <c r="D227" s="4"/>
      <c r="E227" s="1">
        <v>26</v>
      </c>
      <c r="F227" s="1"/>
      <c r="G227" s="1">
        <v>28</v>
      </c>
      <c r="H227" s="1"/>
      <c r="I227" s="7">
        <f t="shared" si="3"/>
        <v>34.615384615384613</v>
      </c>
      <c r="K227" s="5"/>
      <c r="L227" s="18"/>
    </row>
    <row r="228" spans="1:12" s="6" customFormat="1" ht="12.75" customHeight="1" x14ac:dyDescent="0.15">
      <c r="A228" s="1" t="s">
        <v>249</v>
      </c>
      <c r="B228" s="1" t="s">
        <v>31</v>
      </c>
      <c r="C228" s="4">
        <v>34</v>
      </c>
      <c r="D228" s="4"/>
      <c r="E228" s="1">
        <v>38</v>
      </c>
      <c r="F228" s="1"/>
      <c r="G228" s="1">
        <v>1</v>
      </c>
      <c r="H228" s="1"/>
      <c r="I228" s="7">
        <f t="shared" si="3"/>
        <v>-10.526315789473685</v>
      </c>
      <c r="K228" s="5"/>
      <c r="L228" s="18"/>
    </row>
    <row r="229" spans="1:12" s="6" customFormat="1" ht="12.75" customHeight="1" x14ac:dyDescent="0.15">
      <c r="A229" s="1" t="s">
        <v>250</v>
      </c>
      <c r="B229" s="1" t="s">
        <v>31</v>
      </c>
      <c r="C229" s="4">
        <v>34</v>
      </c>
      <c r="D229" s="4"/>
      <c r="E229" s="1">
        <v>36</v>
      </c>
      <c r="F229" s="1"/>
      <c r="G229" s="1">
        <v>15</v>
      </c>
      <c r="H229" s="1"/>
      <c r="I229" s="7">
        <f t="shared" si="3"/>
        <v>-5.5555555555555571</v>
      </c>
      <c r="K229" s="5"/>
      <c r="L229" s="18"/>
    </row>
    <row r="230" spans="1:12" s="6" customFormat="1" ht="12.75" customHeight="1" x14ac:dyDescent="0.15">
      <c r="A230" s="1" t="s">
        <v>251</v>
      </c>
      <c r="B230" s="1" t="s">
        <v>31</v>
      </c>
      <c r="C230" s="4">
        <v>33</v>
      </c>
      <c r="D230" s="4"/>
      <c r="E230" s="1">
        <v>37</v>
      </c>
      <c r="F230" s="1"/>
      <c r="G230" s="1">
        <v>0</v>
      </c>
      <c r="H230" s="1"/>
      <c r="I230" s="7">
        <f t="shared" si="3"/>
        <v>-10.810810810810807</v>
      </c>
      <c r="K230" s="5"/>
      <c r="L230" s="18"/>
    </row>
    <row r="231" spans="1:12" s="6" customFormat="1" ht="12.75" customHeight="1" x14ac:dyDescent="0.15">
      <c r="A231" s="1" t="s">
        <v>0</v>
      </c>
      <c r="B231" s="1" t="s">
        <v>31</v>
      </c>
      <c r="C231" s="4">
        <v>33</v>
      </c>
      <c r="D231" s="4"/>
      <c r="E231" s="1">
        <v>22</v>
      </c>
      <c r="F231" s="1"/>
      <c r="G231" s="1">
        <v>51</v>
      </c>
      <c r="H231" s="1"/>
      <c r="I231" s="7">
        <f t="shared" si="3"/>
        <v>50</v>
      </c>
      <c r="K231" s="5"/>
      <c r="L231" s="18"/>
    </row>
    <row r="232" spans="1:12" s="12" customFormat="1" ht="12.75" customHeight="1" x14ac:dyDescent="0.15">
      <c r="A232" s="10" t="s">
        <v>252</v>
      </c>
      <c r="B232" s="10" t="s">
        <v>31</v>
      </c>
      <c r="C232" s="13">
        <v>32</v>
      </c>
      <c r="D232" s="13"/>
      <c r="E232" s="10">
        <v>101</v>
      </c>
      <c r="F232" s="10"/>
      <c r="G232" s="10">
        <v>73</v>
      </c>
      <c r="H232" s="10"/>
      <c r="I232" s="11">
        <f t="shared" si="3"/>
        <v>-68.316831683168317</v>
      </c>
      <c r="K232" s="14"/>
    </row>
    <row r="233" spans="1:12" s="6" customFormat="1" ht="12.75" customHeight="1" x14ac:dyDescent="0.15">
      <c r="A233" s="1" t="s">
        <v>18</v>
      </c>
      <c r="B233" s="1" t="s">
        <v>31</v>
      </c>
      <c r="C233" s="4">
        <v>32</v>
      </c>
      <c r="D233" s="4"/>
      <c r="E233" s="1">
        <v>20</v>
      </c>
      <c r="F233" s="1"/>
      <c r="G233" s="1">
        <v>0</v>
      </c>
      <c r="H233" s="1"/>
      <c r="I233" s="7">
        <f t="shared" si="3"/>
        <v>60</v>
      </c>
      <c r="K233" s="5"/>
      <c r="L233" s="18"/>
    </row>
    <row r="234" spans="1:12" s="6" customFormat="1" ht="12.75" customHeight="1" x14ac:dyDescent="0.15">
      <c r="A234" s="1" t="s">
        <v>253</v>
      </c>
      <c r="B234" s="1" t="s">
        <v>31</v>
      </c>
      <c r="C234" s="4">
        <v>30</v>
      </c>
      <c r="D234" s="4"/>
      <c r="E234" s="1">
        <v>193</v>
      </c>
      <c r="F234" s="1"/>
      <c r="G234" s="1">
        <v>223</v>
      </c>
      <c r="H234" s="1"/>
      <c r="I234" s="7">
        <f t="shared" si="3"/>
        <v>-84.4559585492228</v>
      </c>
      <c r="K234" s="5"/>
      <c r="L234" s="18"/>
    </row>
    <row r="235" spans="1:12" s="12" customFormat="1" ht="12.75" customHeight="1" x14ac:dyDescent="0.15">
      <c r="A235" s="10" t="s">
        <v>33</v>
      </c>
      <c r="B235" s="10" t="s">
        <v>31</v>
      </c>
      <c r="C235" s="13">
        <v>30</v>
      </c>
      <c r="D235" s="13"/>
      <c r="E235" s="10">
        <v>22</v>
      </c>
      <c r="F235" s="10"/>
      <c r="G235" s="10">
        <v>50</v>
      </c>
      <c r="H235" s="10"/>
      <c r="I235" s="11">
        <f t="shared" si="3"/>
        <v>36.363636363636374</v>
      </c>
      <c r="K235" s="14"/>
    </row>
    <row r="236" spans="1:12" s="6" customFormat="1" ht="12.75" customHeight="1" x14ac:dyDescent="0.15">
      <c r="A236" s="1" t="s">
        <v>290</v>
      </c>
      <c r="B236" s="1" t="s">
        <v>31</v>
      </c>
      <c r="C236" s="4">
        <v>29</v>
      </c>
      <c r="D236" s="4"/>
      <c r="E236" s="1">
        <v>85</v>
      </c>
      <c r="F236" s="1"/>
      <c r="G236" s="1">
        <v>128</v>
      </c>
      <c r="H236" s="1"/>
      <c r="I236" s="7">
        <f t="shared" si="3"/>
        <v>-65.882352941176464</v>
      </c>
      <c r="K236" s="5"/>
      <c r="L236" s="18"/>
    </row>
    <row r="237" spans="1:12" s="6" customFormat="1" ht="12.75" customHeight="1" x14ac:dyDescent="0.15">
      <c r="A237" s="1" t="s">
        <v>21</v>
      </c>
      <c r="B237" s="1" t="s">
        <v>29</v>
      </c>
      <c r="C237" s="4">
        <v>29</v>
      </c>
      <c r="D237" s="4"/>
      <c r="E237" s="1">
        <v>42</v>
      </c>
      <c r="F237" s="1"/>
      <c r="G237" s="1">
        <v>48</v>
      </c>
      <c r="H237" s="1"/>
      <c r="I237" s="7">
        <f t="shared" si="3"/>
        <v>-30.952380952380949</v>
      </c>
      <c r="K237" s="5"/>
      <c r="L237" s="18"/>
    </row>
    <row r="238" spans="1:12" s="6" customFormat="1" ht="12.75" customHeight="1" x14ac:dyDescent="0.15">
      <c r="A238" s="1" t="s">
        <v>13</v>
      </c>
      <c r="B238" s="1" t="s">
        <v>26</v>
      </c>
      <c r="C238" s="4">
        <v>28</v>
      </c>
      <c r="D238" s="4"/>
      <c r="E238" s="1">
        <v>55</v>
      </c>
      <c r="F238" s="1"/>
      <c r="G238" s="1">
        <v>67</v>
      </c>
      <c r="H238" s="1"/>
      <c r="I238" s="7">
        <f t="shared" si="3"/>
        <v>-49.090909090909093</v>
      </c>
      <c r="K238" s="5"/>
      <c r="L238" s="18"/>
    </row>
    <row r="239" spans="1:12" s="6" customFormat="1" ht="12.75" customHeight="1" x14ac:dyDescent="0.15">
      <c r="A239" s="1" t="s">
        <v>254</v>
      </c>
      <c r="B239" s="1" t="s">
        <v>31</v>
      </c>
      <c r="C239" s="4">
        <v>28</v>
      </c>
      <c r="D239" s="4"/>
      <c r="E239" s="1">
        <v>52</v>
      </c>
      <c r="F239" s="1"/>
      <c r="G239" s="1">
        <v>172</v>
      </c>
      <c r="H239" s="1"/>
      <c r="I239" s="7">
        <f t="shared" si="3"/>
        <v>-46.153846153846153</v>
      </c>
      <c r="J239" s="6" t="s">
        <v>331</v>
      </c>
      <c r="K239" s="5"/>
      <c r="L239" s="18"/>
    </row>
    <row r="240" spans="1:12" s="6" customFormat="1" ht="12.75" customHeight="1" x14ac:dyDescent="0.15">
      <c r="A240" s="1" t="s">
        <v>255</v>
      </c>
      <c r="B240" s="1" t="s">
        <v>31</v>
      </c>
      <c r="C240" s="4">
        <v>28</v>
      </c>
      <c r="D240" s="4"/>
      <c r="E240" s="1">
        <v>6</v>
      </c>
      <c r="F240" s="1"/>
      <c r="G240" s="1">
        <v>21</v>
      </c>
      <c r="H240" s="1"/>
      <c r="I240" s="7">
        <f t="shared" si="3"/>
        <v>366.66666666666669</v>
      </c>
      <c r="J240" s="6" t="s">
        <v>331</v>
      </c>
      <c r="K240" s="5"/>
      <c r="L240" s="18"/>
    </row>
    <row r="241" spans="1:12" s="6" customFormat="1" ht="12.75" customHeight="1" x14ac:dyDescent="0.15">
      <c r="A241" s="1" t="s">
        <v>256</v>
      </c>
      <c r="B241" s="1" t="s">
        <v>26</v>
      </c>
      <c r="C241" s="1">
        <v>28</v>
      </c>
      <c r="D241" s="1"/>
      <c r="E241" s="1">
        <v>3</v>
      </c>
      <c r="F241" s="1"/>
      <c r="G241" s="1">
        <v>0</v>
      </c>
      <c r="H241" s="1"/>
      <c r="I241" s="7">
        <f t="shared" si="3"/>
        <v>833.33333333333337</v>
      </c>
      <c r="K241" s="5"/>
      <c r="L241" s="18"/>
    </row>
    <row r="242" spans="1:12" s="6" customFormat="1" ht="12.75" customHeight="1" x14ac:dyDescent="0.15">
      <c r="A242" s="1" t="s">
        <v>257</v>
      </c>
      <c r="B242" s="1" t="s">
        <v>31</v>
      </c>
      <c r="C242" s="4">
        <v>25</v>
      </c>
      <c r="D242" s="4"/>
      <c r="E242" s="1">
        <v>53</v>
      </c>
      <c r="F242" s="1"/>
      <c r="G242" s="1">
        <v>87</v>
      </c>
      <c r="H242" s="1"/>
      <c r="I242" s="7">
        <f t="shared" si="3"/>
        <v>-52.830188679245282</v>
      </c>
      <c r="K242" s="5"/>
      <c r="L242" s="18"/>
    </row>
    <row r="243" spans="1:12" s="6" customFormat="1" ht="12.75" customHeight="1" x14ac:dyDescent="0.15">
      <c r="A243" s="1" t="s">
        <v>258</v>
      </c>
      <c r="B243" s="1" t="s">
        <v>31</v>
      </c>
      <c r="C243" s="4">
        <v>25</v>
      </c>
      <c r="D243" s="4"/>
      <c r="E243" s="1">
        <v>51</v>
      </c>
      <c r="F243" s="1"/>
      <c r="G243" s="1">
        <v>14</v>
      </c>
      <c r="H243" s="1"/>
      <c r="I243" s="7">
        <f t="shared" si="3"/>
        <v>-50.980392156862742</v>
      </c>
      <c r="K243" s="5"/>
      <c r="L243" s="18"/>
    </row>
    <row r="244" spans="1:12" s="6" customFormat="1" ht="12.75" customHeight="1" x14ac:dyDescent="0.15">
      <c r="A244" s="1" t="s">
        <v>259</v>
      </c>
      <c r="B244" s="1" t="s">
        <v>31</v>
      </c>
      <c r="C244" s="1">
        <v>25</v>
      </c>
      <c r="D244" s="1"/>
      <c r="E244" s="1">
        <v>15</v>
      </c>
      <c r="F244" s="1"/>
      <c r="G244" s="1">
        <v>87</v>
      </c>
      <c r="H244" s="1"/>
      <c r="I244" s="7">
        <f t="shared" si="3"/>
        <v>66.666666666666657</v>
      </c>
      <c r="K244" s="5"/>
      <c r="L244" s="18"/>
    </row>
    <row r="245" spans="1:12" s="12" customFormat="1" ht="12.75" customHeight="1" x14ac:dyDescent="0.15">
      <c r="A245" s="10" t="s">
        <v>260</v>
      </c>
      <c r="B245" s="10" t="s">
        <v>31</v>
      </c>
      <c r="C245" s="13">
        <v>25</v>
      </c>
      <c r="D245" s="13"/>
      <c r="E245" s="10">
        <v>4</v>
      </c>
      <c r="F245" s="10"/>
      <c r="G245" s="10">
        <v>21</v>
      </c>
      <c r="H245" s="10"/>
      <c r="I245" s="11">
        <f t="shared" si="3"/>
        <v>525</v>
      </c>
      <c r="K245" s="14"/>
    </row>
    <row r="246" spans="1:12" s="6" customFormat="1" ht="12.75" customHeight="1" x14ac:dyDescent="0.15">
      <c r="A246" s="1" t="s">
        <v>261</v>
      </c>
      <c r="B246" s="1" t="s">
        <v>31</v>
      </c>
      <c r="C246" s="4">
        <v>24</v>
      </c>
      <c r="D246" s="4"/>
      <c r="E246" s="1">
        <v>42</v>
      </c>
      <c r="F246" s="1"/>
      <c r="G246" s="1">
        <v>20</v>
      </c>
      <c r="H246" s="1"/>
      <c r="I246" s="7">
        <f t="shared" si="3"/>
        <v>-42.857142857142854</v>
      </c>
      <c r="K246" s="5"/>
      <c r="L246" s="18"/>
    </row>
    <row r="247" spans="1:12" s="6" customFormat="1" ht="12.75" customHeight="1" x14ac:dyDescent="0.15">
      <c r="A247" s="1" t="s">
        <v>262</v>
      </c>
      <c r="B247" s="1" t="s">
        <v>26</v>
      </c>
      <c r="C247" s="4">
        <v>23</v>
      </c>
      <c r="D247" s="4"/>
      <c r="E247" s="1">
        <v>9</v>
      </c>
      <c r="F247" s="1"/>
      <c r="G247" s="1">
        <v>57</v>
      </c>
      <c r="H247" s="1"/>
      <c r="I247" s="7">
        <f t="shared" si="3"/>
        <v>155.55555555555554</v>
      </c>
      <c r="K247" s="5"/>
      <c r="L247" s="18"/>
    </row>
    <row r="248" spans="1:12" s="6" customFormat="1" ht="12.75" customHeight="1" x14ac:dyDescent="0.15">
      <c r="A248" s="1" t="s">
        <v>263</v>
      </c>
      <c r="B248" s="1" t="s">
        <v>31</v>
      </c>
      <c r="C248" s="4">
        <v>22</v>
      </c>
      <c r="D248" s="4"/>
      <c r="E248" s="1">
        <v>99</v>
      </c>
      <c r="F248" s="1"/>
      <c r="G248" s="1">
        <v>0</v>
      </c>
      <c r="H248" s="1"/>
      <c r="I248" s="7">
        <f t="shared" si="3"/>
        <v>-77.777777777777771</v>
      </c>
      <c r="K248" s="5"/>
      <c r="L248" s="18"/>
    </row>
    <row r="249" spans="1:12" s="6" customFormat="1" ht="12.75" customHeight="1" x14ac:dyDescent="0.15">
      <c r="A249" s="1" t="s">
        <v>264</v>
      </c>
      <c r="B249" s="1" t="s">
        <v>29</v>
      </c>
      <c r="C249" s="4">
        <v>21</v>
      </c>
      <c r="D249" s="4"/>
      <c r="E249" s="1">
        <v>24</v>
      </c>
      <c r="F249" s="1"/>
      <c r="G249" s="1">
        <v>29</v>
      </c>
      <c r="H249" s="1"/>
      <c r="I249" s="7">
        <f t="shared" si="3"/>
        <v>-12.5</v>
      </c>
      <c r="K249" s="5"/>
      <c r="L249" s="18"/>
    </row>
    <row r="250" spans="1:12" s="12" customFormat="1" ht="12.75" customHeight="1" x14ac:dyDescent="0.15">
      <c r="A250" s="10" t="s">
        <v>265</v>
      </c>
      <c r="B250" s="10" t="s">
        <v>31</v>
      </c>
      <c r="C250" s="13">
        <v>21</v>
      </c>
      <c r="D250" s="13"/>
      <c r="E250" s="10">
        <v>17</v>
      </c>
      <c r="F250" s="10"/>
      <c r="G250" s="10">
        <v>47</v>
      </c>
      <c r="H250" s="10"/>
      <c r="I250" s="11">
        <f t="shared" si="3"/>
        <v>23.529411764705884</v>
      </c>
      <c r="K250" s="14"/>
    </row>
    <row r="251" spans="1:12" s="6" customFormat="1" ht="12.75" customHeight="1" x14ac:dyDescent="0.15">
      <c r="A251" s="1" t="s">
        <v>266</v>
      </c>
      <c r="B251" s="1" t="s">
        <v>31</v>
      </c>
      <c r="C251" s="1">
        <v>21</v>
      </c>
      <c r="D251" s="1"/>
      <c r="E251" s="1">
        <v>4</v>
      </c>
      <c r="F251" s="1"/>
      <c r="G251" s="1">
        <v>21</v>
      </c>
      <c r="H251" s="1"/>
      <c r="I251" s="7">
        <f t="shared" si="3"/>
        <v>425</v>
      </c>
      <c r="K251" s="5"/>
      <c r="L251" s="18"/>
    </row>
    <row r="252" spans="1:12" s="6" customFormat="1" ht="12.75" customHeight="1" x14ac:dyDescent="0.15">
      <c r="A252" s="1" t="s">
        <v>23</v>
      </c>
      <c r="B252" s="1" t="s">
        <v>31</v>
      </c>
      <c r="C252" s="4">
        <v>19</v>
      </c>
      <c r="D252" s="4"/>
      <c r="E252" s="1">
        <v>38</v>
      </c>
      <c r="F252" s="1"/>
      <c r="G252" s="1">
        <v>81</v>
      </c>
      <c r="H252" s="1"/>
      <c r="I252" s="7">
        <f t="shared" si="3"/>
        <v>-50</v>
      </c>
      <c r="K252" s="5"/>
      <c r="L252" s="18"/>
    </row>
    <row r="253" spans="1:12" s="6" customFormat="1" ht="12.75" customHeight="1" x14ac:dyDescent="0.15">
      <c r="A253" s="1" t="s">
        <v>267</v>
      </c>
      <c r="B253" s="1" t="s">
        <v>31</v>
      </c>
      <c r="C253" s="4">
        <v>18</v>
      </c>
      <c r="D253" s="4"/>
      <c r="E253" s="1">
        <v>45</v>
      </c>
      <c r="F253" s="1"/>
      <c r="G253" s="1">
        <v>36</v>
      </c>
      <c r="H253" s="1"/>
      <c r="I253" s="7">
        <f t="shared" si="3"/>
        <v>-60</v>
      </c>
      <c r="K253" s="5"/>
      <c r="L253" s="18"/>
    </row>
    <row r="254" spans="1:12" s="6" customFormat="1" ht="12.75" customHeight="1" x14ac:dyDescent="0.15">
      <c r="A254" s="1" t="s">
        <v>20</v>
      </c>
      <c r="B254" s="1" t="s">
        <v>31</v>
      </c>
      <c r="C254" s="4">
        <v>17</v>
      </c>
      <c r="D254" s="4"/>
      <c r="E254" s="1">
        <v>110</v>
      </c>
      <c r="F254" s="1"/>
      <c r="G254" s="1">
        <v>0</v>
      </c>
      <c r="H254" s="1"/>
      <c r="I254" s="7">
        <f t="shared" ref="I254:I273" si="4">SUM(C254*100)/E254-100</f>
        <v>-84.545454545454547</v>
      </c>
      <c r="K254" s="5"/>
      <c r="L254" s="18"/>
    </row>
    <row r="255" spans="1:12" s="6" customFormat="1" ht="12.75" customHeight="1" x14ac:dyDescent="0.15">
      <c r="A255" s="1" t="s">
        <v>28</v>
      </c>
      <c r="B255" s="1" t="s">
        <v>29</v>
      </c>
      <c r="C255" s="1">
        <v>14</v>
      </c>
      <c r="D255" s="1"/>
      <c r="E255" s="1">
        <v>9</v>
      </c>
      <c r="F255" s="1"/>
      <c r="G255" s="1">
        <v>5</v>
      </c>
      <c r="H255" s="1"/>
      <c r="I255" s="7">
        <f t="shared" si="4"/>
        <v>55.555555555555543</v>
      </c>
      <c r="K255" s="5"/>
      <c r="L255" s="18"/>
    </row>
    <row r="256" spans="1:12" s="6" customFormat="1" ht="12.75" customHeight="1" x14ac:dyDescent="0.15">
      <c r="A256" s="1" t="s">
        <v>268</v>
      </c>
      <c r="B256" s="1" t="s">
        <v>31</v>
      </c>
      <c r="C256" s="4">
        <v>12</v>
      </c>
      <c r="D256" s="4"/>
      <c r="E256" s="1">
        <v>36</v>
      </c>
      <c r="F256" s="1"/>
      <c r="G256" s="1">
        <v>12</v>
      </c>
      <c r="H256" s="1"/>
      <c r="I256" s="7">
        <f t="shared" si="4"/>
        <v>-66.666666666666657</v>
      </c>
      <c r="K256" s="5"/>
      <c r="L256" s="18"/>
    </row>
    <row r="257" spans="1:12" s="6" customFormat="1" ht="12.75" customHeight="1" x14ac:dyDescent="0.15">
      <c r="A257" s="1" t="s">
        <v>269</v>
      </c>
      <c r="B257" s="1" t="s">
        <v>31</v>
      </c>
      <c r="C257" s="1">
        <v>12</v>
      </c>
      <c r="D257" s="1"/>
      <c r="E257" s="1">
        <v>17</v>
      </c>
      <c r="F257" s="1"/>
      <c r="G257" s="1">
        <v>0</v>
      </c>
      <c r="H257" s="1"/>
      <c r="I257" s="7">
        <f t="shared" si="4"/>
        <v>-29.411764705882348</v>
      </c>
      <c r="K257" s="5"/>
      <c r="L257" s="18"/>
    </row>
    <row r="258" spans="1:12" s="6" customFormat="1" ht="12.75" customHeight="1" x14ac:dyDescent="0.15">
      <c r="A258" s="1" t="s">
        <v>270</v>
      </c>
      <c r="B258" s="1" t="s">
        <v>31</v>
      </c>
      <c r="C258" s="4">
        <v>11</v>
      </c>
      <c r="D258" s="4"/>
      <c r="E258" s="1">
        <v>22</v>
      </c>
      <c r="F258" s="1"/>
      <c r="G258" s="1">
        <v>0</v>
      </c>
      <c r="H258" s="1"/>
      <c r="I258" s="7">
        <f t="shared" si="4"/>
        <v>-50</v>
      </c>
      <c r="K258" s="5"/>
      <c r="L258" s="18"/>
    </row>
    <row r="259" spans="1:12" s="12" customFormat="1" ht="12.75" customHeight="1" x14ac:dyDescent="0.15">
      <c r="A259" s="10" t="s">
        <v>271</v>
      </c>
      <c r="B259" s="10" t="s">
        <v>29</v>
      </c>
      <c r="C259" s="10">
        <v>9</v>
      </c>
      <c r="D259" s="10"/>
      <c r="E259" s="10">
        <v>7</v>
      </c>
      <c r="F259" s="10"/>
      <c r="G259" s="10">
        <v>0</v>
      </c>
      <c r="H259" s="10"/>
      <c r="I259" s="11">
        <f t="shared" si="4"/>
        <v>28.571428571428584</v>
      </c>
      <c r="K259" s="14"/>
    </row>
    <row r="260" spans="1:12" s="12" customFormat="1" ht="12.75" customHeight="1" x14ac:dyDescent="0.15">
      <c r="A260" s="10" t="s">
        <v>272</v>
      </c>
      <c r="B260" s="10" t="s">
        <v>31</v>
      </c>
      <c r="C260" s="13">
        <v>9</v>
      </c>
      <c r="D260" s="13"/>
      <c r="E260" s="10">
        <v>1</v>
      </c>
      <c r="F260" s="10"/>
      <c r="G260" s="10">
        <v>9</v>
      </c>
      <c r="H260" s="10"/>
      <c r="I260" s="11">
        <f t="shared" si="4"/>
        <v>800</v>
      </c>
      <c r="K260" s="14"/>
    </row>
    <row r="261" spans="1:12" s="12" customFormat="1" ht="12.75" customHeight="1" x14ac:dyDescent="0.15">
      <c r="A261" s="10" t="s">
        <v>4</v>
      </c>
      <c r="B261" s="10" t="s">
        <v>31</v>
      </c>
      <c r="C261" s="13">
        <v>8</v>
      </c>
      <c r="D261" s="13"/>
      <c r="E261" s="10">
        <v>11</v>
      </c>
      <c r="F261" s="10"/>
      <c r="G261" s="10">
        <v>9</v>
      </c>
      <c r="H261" s="10"/>
      <c r="I261" s="11">
        <f t="shared" si="4"/>
        <v>-27.272727272727266</v>
      </c>
      <c r="K261" s="14"/>
    </row>
    <row r="262" spans="1:12" s="6" customFormat="1" ht="12.75" customHeight="1" x14ac:dyDescent="0.15">
      <c r="A262" s="1" t="s">
        <v>34</v>
      </c>
      <c r="B262" s="1" t="s">
        <v>31</v>
      </c>
      <c r="C262" s="4">
        <v>8</v>
      </c>
      <c r="D262" s="4"/>
      <c r="E262" s="1">
        <v>4</v>
      </c>
      <c r="F262" s="1"/>
      <c r="G262" s="1">
        <v>0</v>
      </c>
      <c r="H262" s="1"/>
      <c r="I262" s="7">
        <f t="shared" si="4"/>
        <v>100</v>
      </c>
      <c r="K262" s="5"/>
      <c r="L262" s="18"/>
    </row>
    <row r="263" spans="1:12" s="6" customFormat="1" ht="12.75" customHeight="1" x14ac:dyDescent="0.15">
      <c r="A263" s="1" t="s">
        <v>273</v>
      </c>
      <c r="B263" s="1" t="s">
        <v>31</v>
      </c>
      <c r="C263" s="4">
        <v>7</v>
      </c>
      <c r="D263" s="4"/>
      <c r="E263" s="1">
        <v>12</v>
      </c>
      <c r="F263" s="1"/>
      <c r="G263" s="1">
        <v>8</v>
      </c>
      <c r="H263" s="1"/>
      <c r="I263" s="7">
        <f t="shared" si="4"/>
        <v>-41.666666666666664</v>
      </c>
      <c r="K263" s="5"/>
      <c r="L263" s="18"/>
    </row>
    <row r="264" spans="1:12" s="6" customFormat="1" ht="12.75" customHeight="1" x14ac:dyDescent="0.15">
      <c r="A264" s="1" t="s">
        <v>274</v>
      </c>
      <c r="B264" s="1" t="s">
        <v>31</v>
      </c>
      <c r="C264" s="1">
        <v>6</v>
      </c>
      <c r="D264" s="1"/>
      <c r="E264" s="1">
        <v>631</v>
      </c>
      <c r="F264" s="1"/>
      <c r="G264" s="1">
        <v>657</v>
      </c>
      <c r="H264" s="1"/>
      <c r="I264" s="7">
        <f t="shared" si="4"/>
        <v>-99.049128367670363</v>
      </c>
      <c r="K264" s="5"/>
      <c r="L264" s="18"/>
    </row>
    <row r="265" spans="1:12" s="6" customFormat="1" ht="12.75" customHeight="1" x14ac:dyDescent="0.15">
      <c r="A265" s="1" t="s">
        <v>275</v>
      </c>
      <c r="B265" s="1" t="s">
        <v>31</v>
      </c>
      <c r="C265" s="4">
        <v>6</v>
      </c>
      <c r="D265" s="4"/>
      <c r="E265" s="1">
        <v>11</v>
      </c>
      <c r="F265" s="1"/>
      <c r="G265" s="1">
        <v>0</v>
      </c>
      <c r="H265" s="1"/>
      <c r="I265" s="7">
        <f t="shared" si="4"/>
        <v>-45.454545454545453</v>
      </c>
      <c r="K265" s="5"/>
      <c r="L265" s="18"/>
    </row>
    <row r="266" spans="1:12" s="6" customFormat="1" ht="12.75" customHeight="1" x14ac:dyDescent="0.15">
      <c r="A266" s="1" t="s">
        <v>276</v>
      </c>
      <c r="B266" s="1" t="s">
        <v>31</v>
      </c>
      <c r="C266" s="4">
        <v>6</v>
      </c>
      <c r="D266" s="4"/>
      <c r="E266" s="1">
        <v>10</v>
      </c>
      <c r="F266" s="1"/>
      <c r="G266" s="1">
        <v>0</v>
      </c>
      <c r="H266" s="1"/>
      <c r="I266" s="7">
        <f t="shared" si="4"/>
        <v>-40</v>
      </c>
      <c r="K266" s="5"/>
      <c r="L266" s="18"/>
    </row>
    <row r="267" spans="1:12" s="6" customFormat="1" ht="12.75" customHeight="1" x14ac:dyDescent="0.15">
      <c r="A267" s="1" t="s">
        <v>277</v>
      </c>
      <c r="B267" s="1" t="s">
        <v>17</v>
      </c>
      <c r="C267" s="4">
        <v>6</v>
      </c>
      <c r="D267" s="4"/>
      <c r="E267" s="1">
        <v>1</v>
      </c>
      <c r="F267" s="1"/>
      <c r="G267" s="1">
        <v>1</v>
      </c>
      <c r="H267" s="1"/>
      <c r="I267" s="7">
        <f t="shared" si="4"/>
        <v>500</v>
      </c>
      <c r="K267" s="5"/>
      <c r="L267" s="18"/>
    </row>
    <row r="268" spans="1:12" s="6" customFormat="1" ht="12.75" customHeight="1" x14ac:dyDescent="0.15">
      <c r="A268" s="1" t="s">
        <v>15</v>
      </c>
      <c r="B268" s="1" t="s">
        <v>16</v>
      </c>
      <c r="C268" s="4">
        <v>5</v>
      </c>
      <c r="D268" s="4"/>
      <c r="E268" s="1">
        <v>2</v>
      </c>
      <c r="F268" s="1"/>
      <c r="G268" s="1">
        <v>2</v>
      </c>
      <c r="H268" s="1"/>
      <c r="I268" s="7">
        <f t="shared" si="4"/>
        <v>150</v>
      </c>
      <c r="K268" s="5"/>
      <c r="L268" s="18"/>
    </row>
    <row r="269" spans="1:12" s="12" customFormat="1" ht="12.75" customHeight="1" x14ac:dyDescent="0.15">
      <c r="A269" s="10" t="s">
        <v>278</v>
      </c>
      <c r="B269" s="10" t="s">
        <v>31</v>
      </c>
      <c r="C269" s="10">
        <v>3</v>
      </c>
      <c r="D269" s="10"/>
      <c r="E269" s="10">
        <v>20</v>
      </c>
      <c r="F269" s="10"/>
      <c r="G269" s="10">
        <v>13</v>
      </c>
      <c r="H269" s="10"/>
      <c r="I269" s="11">
        <f t="shared" si="4"/>
        <v>-85</v>
      </c>
      <c r="J269" s="12" t="s">
        <v>331</v>
      </c>
      <c r="K269" s="14"/>
    </row>
    <row r="270" spans="1:12" s="6" customFormat="1" ht="12.75" customHeight="1" x14ac:dyDescent="0.15">
      <c r="A270" s="1" t="s">
        <v>279</v>
      </c>
      <c r="B270" s="1" t="s">
        <v>31</v>
      </c>
      <c r="C270" s="4">
        <v>3</v>
      </c>
      <c r="D270" s="4"/>
      <c r="E270" s="1">
        <v>17</v>
      </c>
      <c r="F270" s="1"/>
      <c r="G270" s="1">
        <v>0</v>
      </c>
      <c r="H270" s="1"/>
      <c r="I270" s="7">
        <f t="shared" si="4"/>
        <v>-82.35294117647058</v>
      </c>
      <c r="K270" s="5"/>
      <c r="L270" s="18"/>
    </row>
    <row r="271" spans="1:12" s="12" customFormat="1" ht="12.75" customHeight="1" x14ac:dyDescent="0.15">
      <c r="A271" s="10" t="s">
        <v>14</v>
      </c>
      <c r="B271" s="10" t="s">
        <v>31</v>
      </c>
      <c r="C271" s="10">
        <v>3</v>
      </c>
      <c r="D271" s="10"/>
      <c r="E271" s="10">
        <v>5</v>
      </c>
      <c r="F271" s="10"/>
      <c r="G271" s="10">
        <v>4</v>
      </c>
      <c r="H271" s="10"/>
      <c r="I271" s="11">
        <f t="shared" si="4"/>
        <v>-40</v>
      </c>
      <c r="K271" s="14"/>
    </row>
    <row r="272" spans="1:12" s="12" customFormat="1" ht="12.75" customHeight="1" x14ac:dyDescent="0.15">
      <c r="A272" s="10" t="s">
        <v>38</v>
      </c>
      <c r="B272" s="10" t="s">
        <v>31</v>
      </c>
      <c r="C272" s="10">
        <v>2</v>
      </c>
      <c r="D272" s="10"/>
      <c r="E272" s="10"/>
      <c r="F272" s="10"/>
      <c r="G272" s="10"/>
      <c r="H272" s="10"/>
      <c r="I272" s="11">
        <v>100</v>
      </c>
      <c r="K272" s="14"/>
    </row>
    <row r="273" spans="1:12" s="6" customFormat="1" ht="12.75" customHeight="1" x14ac:dyDescent="0.15">
      <c r="A273" s="1" t="s">
        <v>280</v>
      </c>
      <c r="B273" s="1" t="s">
        <v>31</v>
      </c>
      <c r="C273" s="1">
        <v>0</v>
      </c>
      <c r="D273" s="1"/>
      <c r="E273" s="1">
        <v>3</v>
      </c>
      <c r="F273" s="1"/>
      <c r="G273" s="1">
        <v>98</v>
      </c>
      <c r="H273" s="1"/>
      <c r="I273" s="7">
        <f t="shared" si="4"/>
        <v>-100</v>
      </c>
      <c r="K273" s="5"/>
      <c r="L273" s="18"/>
    </row>
    <row r="274" spans="1:12" s="6" customFormat="1" ht="12.75" customHeight="1" x14ac:dyDescent="0.15">
      <c r="A274" s="1" t="s">
        <v>281</v>
      </c>
      <c r="B274" s="1" t="s">
        <v>31</v>
      </c>
      <c r="C274" s="1">
        <v>0</v>
      </c>
      <c r="D274" s="1"/>
      <c r="E274" s="1">
        <v>0</v>
      </c>
      <c r="F274" s="1"/>
      <c r="G274" s="1">
        <v>60</v>
      </c>
      <c r="H274" s="1"/>
      <c r="I274" s="7">
        <v>100</v>
      </c>
      <c r="K274" s="5"/>
      <c r="L274" s="18"/>
    </row>
    <row r="275" spans="1:12" s="6" customFormat="1" ht="12.75" customHeight="1" x14ac:dyDescent="0.15">
      <c r="A275" s="1" t="s">
        <v>282</v>
      </c>
      <c r="B275" s="1" t="s">
        <v>31</v>
      </c>
      <c r="C275" s="1">
        <v>0</v>
      </c>
      <c r="D275" s="1"/>
      <c r="E275" s="1">
        <v>0</v>
      </c>
      <c r="F275" s="1"/>
      <c r="G275" s="1">
        <v>218</v>
      </c>
      <c r="H275" s="1"/>
      <c r="I275" s="7">
        <v>100</v>
      </c>
      <c r="K275" s="5"/>
      <c r="L275" s="18"/>
    </row>
    <row r="276" spans="1:12" s="6" customFormat="1" ht="12.75" customHeight="1" x14ac:dyDescent="0.15">
      <c r="A276" s="1" t="s">
        <v>71</v>
      </c>
      <c r="B276" s="1" t="s">
        <v>31</v>
      </c>
      <c r="C276" s="1"/>
      <c r="D276" s="1"/>
      <c r="E276" s="1">
        <v>0</v>
      </c>
      <c r="F276" s="1"/>
      <c r="G276" s="1">
        <v>1</v>
      </c>
      <c r="H276" s="1"/>
      <c r="I276" s="6">
        <v>100</v>
      </c>
      <c r="K276" s="5"/>
      <c r="L276" s="18"/>
    </row>
    <row r="277" spans="1:12" s="6" customFormat="1" ht="12.75" customHeight="1" x14ac:dyDescent="0.15">
      <c r="A277" s="1" t="s">
        <v>283</v>
      </c>
      <c r="B277" s="1" t="s">
        <v>26</v>
      </c>
      <c r="C277" s="1"/>
      <c r="D277" s="1"/>
      <c r="E277" s="1">
        <v>0</v>
      </c>
      <c r="F277" s="1"/>
      <c r="G277" s="1">
        <v>67</v>
      </c>
      <c r="H277" s="1"/>
      <c r="I277" s="7">
        <v>100</v>
      </c>
      <c r="K277" s="5"/>
      <c r="L277" s="18"/>
    </row>
    <row r="278" spans="1:12" s="6" customFormat="1" ht="12.75" customHeight="1" x14ac:dyDescent="0.15">
      <c r="A278" s="1" t="s">
        <v>284</v>
      </c>
      <c r="B278" s="1" t="s">
        <v>26</v>
      </c>
      <c r="C278" s="1"/>
      <c r="D278" s="1"/>
      <c r="E278" s="1">
        <v>0</v>
      </c>
      <c r="F278" s="1"/>
      <c r="G278" s="1">
        <v>1</v>
      </c>
      <c r="H278" s="1"/>
      <c r="I278" s="7">
        <v>100</v>
      </c>
      <c r="K278" s="5"/>
      <c r="L278" s="18"/>
    </row>
    <row r="279" spans="1:12" s="6" customFormat="1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7"/>
      <c r="K279" s="5"/>
      <c r="L279" s="18"/>
    </row>
    <row r="280" spans="1:12" s="6" customFormat="1" ht="12.75" customHeight="1" x14ac:dyDescent="0.15">
      <c r="E280" s="1"/>
      <c r="F280" s="1"/>
      <c r="G280" s="1"/>
      <c r="H280" s="1"/>
      <c r="K280" s="5"/>
      <c r="L280" s="18"/>
    </row>
    <row r="281" spans="1:12" s="6" customFormat="1" ht="12.75" customHeight="1" x14ac:dyDescent="0.15">
      <c r="A281" s="6" t="s">
        <v>35</v>
      </c>
      <c r="C281" s="6">
        <f>SUM(C2:C278)</f>
        <v>104804</v>
      </c>
      <c r="E281" s="1">
        <f>SUM(E2:E278)</f>
        <v>87783</v>
      </c>
      <c r="F281" s="1"/>
      <c r="G281" s="1">
        <f>SUM(G2:G278)</f>
        <v>84027</v>
      </c>
      <c r="H281" s="1"/>
      <c r="I281" s="7"/>
      <c r="J281" s="7"/>
      <c r="K281" s="5"/>
      <c r="L281" s="18"/>
    </row>
    <row r="282" spans="1:12" s="6" customFormat="1" ht="12.75" customHeight="1" x14ac:dyDescent="0.15">
      <c r="A282" s="6" t="s">
        <v>36</v>
      </c>
      <c r="C282" s="6">
        <f>SUM(C2:C12)</f>
        <v>22709</v>
      </c>
      <c r="E282" s="6">
        <f t="shared" ref="E282:G282" si="5">SUM(E2:E12)</f>
        <v>16681</v>
      </c>
      <c r="G282" s="6">
        <f t="shared" si="5"/>
        <v>13766</v>
      </c>
      <c r="K282" s="5"/>
      <c r="L282" s="18"/>
    </row>
    <row r="283" spans="1:12" s="6" customFormat="1" ht="29" customHeight="1" x14ac:dyDescent="0.15">
      <c r="A283" s="6" t="s">
        <v>291</v>
      </c>
      <c r="D283" s="7">
        <f>SUM(C281*100)/E281-100</f>
        <v>19.389859084332954</v>
      </c>
      <c r="E283" s="7"/>
      <c r="F283" s="7"/>
      <c r="J283" s="6" t="s">
        <v>325</v>
      </c>
      <c r="K283" s="5"/>
      <c r="L283" s="18"/>
    </row>
    <row r="284" spans="1:12" ht="31" customHeight="1" x14ac:dyDescent="0.15">
      <c r="A284" s="6" t="s">
        <v>293</v>
      </c>
      <c r="D284" s="7">
        <f>SUM(C282*100)/E282-100</f>
        <v>36.136922246867698</v>
      </c>
      <c r="J284" s="6" t="s">
        <v>326</v>
      </c>
    </row>
    <row r="286" spans="1:12" ht="12.75" customHeight="1" x14ac:dyDescent="0.15">
      <c r="C286" s="2">
        <v>2020</v>
      </c>
      <c r="E286" s="2">
        <v>2019</v>
      </c>
    </row>
    <row r="287" spans="1:12" ht="12.75" customHeight="1" x14ac:dyDescent="0.15">
      <c r="A287" s="6" t="s">
        <v>335</v>
      </c>
      <c r="C287" s="6">
        <f>SUM(C2+C10+C20+C22+C26+C29+C34+C38+C40+C42+C42+C43+C51+C54+C65+C68+C75+C77+C79+C82+C85+C86+C92+C94+C97+C105+C107+C110+C112+C112+C115+C119+C126+C127+C128+C129+C131+C132+C136+C142+C143+C147+C149+C151+C153+C156+C161+C163+C164+C168+C169+C172+C174+C175+C176+C179+FC185+C184+C189+C189+C191+C195+C196+C200+C202+C210+C213+C214+C215+C216+C217+C219+C220+C221+C221+C225+C232+C245+C250+C259+C260+C269+C271+C272+C261+C235)</f>
        <v>28422</v>
      </c>
      <c r="D287" s="6"/>
      <c r="E287" s="6">
        <f>SUM(E2+E10+E20+E22+E26+E29+E34+E38+E40+E42+E42+E43+E51+E54+E65+E68+E75+E77+E79+E82+E85+E86+E92+E94+E97+E105+E107+E110+E112+E112+E115+E119+E126+E127+E128+E129+E131+E132+E136+E142+E143+E147+E149+E151+E153+E156+E161+E163+E164+E168+E169+E172+E174+E175+E176+E179+FE185+E184+E189+E189+E191+E195+E196+E200+E202+E210+E213+E214+E215+E216+E217+E219+E220+E221+E221+E225+E232+E245+E250+E259+E260+E269+E271+E272+E261+E235)</f>
        <v>25462</v>
      </c>
    </row>
    <row r="288" spans="1:12" ht="12.75" customHeight="1" x14ac:dyDescent="0.15">
      <c r="A288" s="6" t="s">
        <v>336</v>
      </c>
      <c r="C288" s="15">
        <f>SUM(C287*100)/C281</f>
        <v>27.119193923896034</v>
      </c>
      <c r="D288" s="15"/>
      <c r="E288" s="15">
        <f>SUM(E287*100)/E281</f>
        <v>29.005616121572515</v>
      </c>
    </row>
  </sheetData>
  <sortState xmlns:xlrd2="http://schemas.microsoft.com/office/spreadsheetml/2017/richdata2" ref="A2:J283">
    <sortCondition descending="1" ref="C2:C283"/>
  </sortState>
  <phoneticPr fontId="3" type="noConversion"/>
  <pageMargins left="0.78740157499999996" right="0.78740157499999996" top="0.984251969" bottom="0.984251969" header="0.4921259845" footer="0.4921259845"/>
  <pageSetup paperSize="10" orientation="portrait" horizontalDpi="4294967292" verticalDpi="4294967292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Microsoft Office User</cp:lastModifiedBy>
  <dcterms:created xsi:type="dcterms:W3CDTF">2020-01-09T15:24:12Z</dcterms:created>
  <dcterms:modified xsi:type="dcterms:W3CDTF">2021-03-30T07:18:40Z</dcterms:modified>
</cp:coreProperties>
</file>